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975" tabRatio="731" activeTab="0"/>
  </bookViews>
  <sheets>
    <sheet name="Main" sheetId="1" r:id="rId1"/>
    <sheet name="Details by Location" sheetId="2" r:id="rId2"/>
    <sheet name="Vendor's Compensation Calc" sheetId="3" r:id="rId3"/>
    <sheet name="Rates" sheetId="4" state="hidden" r:id="rId4"/>
  </sheets>
  <externalReferences>
    <externalReference r:id="rId7"/>
  </externalReferences>
  <definedNames>
    <definedName name="YesNo">'[1]Rates'!$H$1:$I$1</definedName>
  </definedNames>
  <calcPr fullCalcOnLoad="1"/>
</workbook>
</file>

<file path=xl/sharedStrings.xml><?xml version="1.0" encoding="utf-8"?>
<sst xmlns="http://schemas.openxmlformats.org/spreadsheetml/2006/main" count="46" uniqueCount="39">
  <si>
    <t>Period End Date</t>
  </si>
  <si>
    <t>Amended</t>
  </si>
  <si>
    <t>Rate</t>
  </si>
  <si>
    <t>Total Amount Due</t>
  </si>
  <si>
    <t>Details by Location</t>
  </si>
  <si>
    <t>Sales Tax Number</t>
  </si>
  <si>
    <t>Vendor's Compensation Calculation</t>
  </si>
  <si>
    <t>Vendors Comp</t>
  </si>
  <si>
    <t>Main ««</t>
  </si>
  <si>
    <t>Vendor's Comp First $3000</t>
  </si>
  <si>
    <t>Vendor's Comp Over $3000</t>
  </si>
  <si>
    <t>Total Vendor's Compensation</t>
  </si>
  <si>
    <t>VC First $3000</t>
  </si>
  <si>
    <t>VC After $3000</t>
  </si>
  <si>
    <t>VC First 3000</t>
  </si>
  <si>
    <t>Vendor's Comp Threshold</t>
  </si>
  <si>
    <t>VC Over 3000</t>
  </si>
  <si>
    <t xml:space="preserve">  Note: </t>
  </si>
  <si>
    <t>Amended Checkbox</t>
  </si>
  <si>
    <t>Vendor's Compensation ««</t>
  </si>
  <si>
    <t>Vendor's Comp</t>
  </si>
  <si>
    <t>Today</t>
  </si>
  <si>
    <t>Due Date</t>
  </si>
  <si>
    <t>VC Allowed</t>
  </si>
  <si>
    <t>Total Fee Collected</t>
  </si>
  <si>
    <t>No Activity</t>
  </si>
  <si>
    <t>Yes</t>
  </si>
  <si>
    <t>No</t>
  </si>
  <si>
    <t>FIREWORKS EXCISE TAX RETURN</t>
  </si>
  <si>
    <t>Total Sales ««</t>
  </si>
  <si>
    <t>Total Excise Tax</t>
  </si>
  <si>
    <t>Sales Detail</t>
  </si>
  <si>
    <t>Sales per Location</t>
  </si>
  <si>
    <t>Excise Tax</t>
  </si>
  <si>
    <t>*Enter the Sales tax number for each location without any dashes.  Ex 308123456</t>
  </si>
  <si>
    <t>State FWT Fee</t>
  </si>
  <si>
    <t>State FWT Fee (First $3,000)</t>
  </si>
  <si>
    <t>State FWT Fee (Over $3,000)</t>
  </si>
  <si>
    <r>
      <rPr>
        <sz val="10"/>
        <rFont val="Microsoft Sans Serif"/>
        <family val="2"/>
      </rPr>
      <t>Full Vendor's Compensation (VC) may not be calculated on this worksheet.  Correct VC will be applied once this file is imported into GTC.</t>
    </r>
    <r>
      <rPr>
        <sz val="8.25"/>
        <rFont val="Microsoft Sans Serif"/>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</si>
</sst>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0000"/>
    <numFmt numFmtId="166" formatCode="_(* #,##0_);_(* \(#,##0\);_(* &quot;-&quot;??_);_(@_)"/>
    <numFmt numFmtId="167" formatCode="0.0"/>
  </numFmts>
  <fonts count="62">
    <font>
      <sz val="11"/>
      <color theme="1"/>
      <name val="Calibri"/>
      <family val="2"/>
    </font>
    <font>
      <sz val="11"/>
      <color indexed="8"/>
      <name val="Calibri"/>
      <family val="2"/>
    </font>
    <font>
      <sz val="8.25"/>
      <name val="Microsoft Sans Serif"/>
      <family val="2"/>
    </font>
    <font>
      <u val="single"/>
      <sz val="8.25"/>
      <color indexed="12"/>
      <name val="Microsoft Sans Serif"/>
      <family val="2"/>
    </font>
    <font>
      <b/>
      <sz val="16"/>
      <name val="Microsoft Sans Serif"/>
      <family val="2"/>
    </font>
    <font>
      <b/>
      <sz val="10"/>
      <name val="Microsoft Sans Serif"/>
      <family val="2"/>
    </font>
    <font>
      <sz val="10"/>
      <name val="Microsoft Sans Serif"/>
      <family val="2"/>
    </font>
    <font>
      <sz val="8.25"/>
      <color indexed="9"/>
      <name val="Microsoft Sans Serif"/>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Microsoft Sans Serif"/>
      <family val="2"/>
    </font>
    <font>
      <sz val="8.5"/>
      <color indexed="8"/>
      <name val="Microsoft Sans Serif"/>
      <family val="2"/>
    </font>
    <font>
      <b/>
      <sz val="12"/>
      <color indexed="8"/>
      <name val="Microsoft Sans Serif"/>
      <family val="2"/>
    </font>
    <font>
      <sz val="16"/>
      <color indexed="8"/>
      <name val="Microsoft Sans Serif"/>
      <family val="2"/>
    </font>
    <font>
      <b/>
      <sz val="10"/>
      <color indexed="8"/>
      <name val="Microsoft Sans Serif"/>
      <family val="2"/>
    </font>
    <font>
      <sz val="11"/>
      <color indexed="9"/>
      <name val="Microsoft Sans Serif"/>
      <family val="2"/>
    </font>
    <font>
      <b/>
      <sz val="16"/>
      <color indexed="8"/>
      <name val="Microsoft Sans Serif"/>
      <family val="2"/>
    </font>
    <font>
      <b/>
      <sz val="8.5"/>
      <color indexed="8"/>
      <name val="Microsoft Sans Serif"/>
      <family val="2"/>
    </font>
    <font>
      <b/>
      <u val="single"/>
      <sz val="10"/>
      <color indexed="8"/>
      <name val="Microsoft Sans Serif"/>
      <family val="0"/>
    </font>
    <font>
      <sz val="10"/>
      <color indexed="8"/>
      <name val="Microsoft Sans Serif"/>
      <family val="0"/>
    </font>
    <font>
      <i/>
      <sz val="10"/>
      <color indexed="8"/>
      <name val="Microsoft Sans Serif"/>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Microsoft Sans Serif"/>
      <family val="2"/>
    </font>
    <font>
      <sz val="8.5"/>
      <color theme="1"/>
      <name val="Microsoft Sans Serif"/>
      <family val="2"/>
    </font>
    <font>
      <b/>
      <sz val="12"/>
      <color theme="1"/>
      <name val="Microsoft Sans Serif"/>
      <family val="2"/>
    </font>
    <font>
      <sz val="11"/>
      <color theme="0"/>
      <name val="Microsoft Sans Serif"/>
      <family val="2"/>
    </font>
    <font>
      <b/>
      <sz val="8.5"/>
      <color theme="1"/>
      <name val="Microsoft Sans Serif"/>
      <family val="2"/>
    </font>
    <font>
      <sz val="16"/>
      <color theme="1"/>
      <name val="Microsoft Sans Serif"/>
      <family val="2"/>
    </font>
    <font>
      <b/>
      <sz val="16"/>
      <color theme="1"/>
      <name val="Microsoft Sans Serif"/>
      <family val="2"/>
    </font>
    <font>
      <b/>
      <sz val="10"/>
      <color theme="1"/>
      <name val="Microsoft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C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2" fillId="0" borderId="0">
      <alignment/>
      <protection locked="0"/>
    </xf>
    <xf numFmtId="0" fontId="2" fillId="0" borderId="0">
      <alignment/>
      <protection locked="0"/>
    </xf>
    <xf numFmtId="0" fontId="49" fillId="0" borderId="0">
      <alignment/>
      <protection/>
    </xf>
    <xf numFmtId="0" fontId="8"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1">
    <xf numFmtId="0" fontId="0" fillId="0" borderId="0" xfId="0" applyFont="1" applyAlignment="1">
      <alignment/>
    </xf>
    <xf numFmtId="0" fontId="54" fillId="0" borderId="0" xfId="0" applyFont="1" applyAlignment="1">
      <alignment/>
    </xf>
    <xf numFmtId="0" fontId="55" fillId="0" borderId="0" xfId="0" applyFont="1" applyAlignment="1">
      <alignment horizontal="center" vertical="center" wrapText="1"/>
    </xf>
    <xf numFmtId="165" fontId="2" fillId="33" borderId="10" xfId="57" applyNumberFormat="1" applyFill="1" applyBorder="1" applyAlignment="1" applyProtection="1">
      <alignment vertical="top"/>
      <protection hidden="1"/>
    </xf>
    <xf numFmtId="43" fontId="2" fillId="33" borderId="10" xfId="57" applyNumberFormat="1" applyFill="1" applyBorder="1" applyAlignment="1" applyProtection="1">
      <alignment vertical="top"/>
      <protection hidden="1"/>
    </xf>
    <xf numFmtId="164" fontId="2" fillId="33" borderId="10" xfId="57" applyNumberFormat="1" applyFill="1" applyBorder="1" applyAlignment="1" applyProtection="1">
      <alignment vertical="top"/>
      <protection hidden="1"/>
    </xf>
    <xf numFmtId="164" fontId="2" fillId="33" borderId="11" xfId="57" applyNumberFormat="1" applyFill="1" applyBorder="1" applyAlignment="1" applyProtection="1">
      <alignment vertical="top"/>
      <protection hidden="1"/>
    </xf>
    <xf numFmtId="43" fontId="2" fillId="33" borderId="11" xfId="57" applyNumberFormat="1" applyFill="1" applyBorder="1" applyAlignment="1" applyProtection="1">
      <alignment vertical="top"/>
      <protection hidden="1"/>
    </xf>
    <xf numFmtId="0" fontId="2" fillId="0" borderId="0" xfId="57" applyAlignment="1" applyProtection="1">
      <alignment vertical="top"/>
      <protection/>
    </xf>
    <xf numFmtId="0" fontId="3" fillId="0" borderId="0" xfId="52" applyAlignment="1" applyProtection="1">
      <alignment/>
      <protection/>
    </xf>
    <xf numFmtId="49" fontId="2" fillId="0" borderId="0" xfId="57" applyNumberFormat="1" applyAlignment="1" applyProtection="1">
      <alignment vertical="top"/>
      <protection hidden="1"/>
    </xf>
    <xf numFmtId="0" fontId="5" fillId="0" borderId="0" xfId="57" applyFont="1" applyFill="1" applyAlignment="1" applyProtection="1">
      <alignment vertical="top"/>
      <protection hidden="1"/>
    </xf>
    <xf numFmtId="14" fontId="0" fillId="0" borderId="0" xfId="0" applyNumberFormat="1" applyAlignment="1">
      <alignment/>
    </xf>
    <xf numFmtId="14" fontId="7" fillId="0" borderId="0" xfId="0" applyNumberFormat="1" applyFont="1" applyFill="1" applyAlignment="1" applyProtection="1">
      <alignment vertical="top"/>
      <protection hidden="1"/>
    </xf>
    <xf numFmtId="0" fontId="54" fillId="0" borderId="0" xfId="0" applyFont="1" applyAlignment="1" applyProtection="1">
      <alignment/>
      <protection/>
    </xf>
    <xf numFmtId="0" fontId="55" fillId="0" borderId="0" xfId="0" applyFont="1" applyAlignment="1" applyProtection="1">
      <alignment/>
      <protection/>
    </xf>
    <xf numFmtId="0" fontId="0" fillId="0" borderId="0" xfId="0" applyAlignment="1" applyProtection="1">
      <alignment/>
      <protection/>
    </xf>
    <xf numFmtId="0" fontId="54" fillId="0" borderId="0" xfId="0" applyFont="1" applyAlignment="1" applyProtection="1">
      <alignment vertical="center"/>
      <protection/>
    </xf>
    <xf numFmtId="0" fontId="56" fillId="0" borderId="0" xfId="0" applyFont="1" applyAlignment="1" applyProtection="1">
      <alignment/>
      <protection/>
    </xf>
    <xf numFmtId="14" fontId="55" fillId="0" borderId="10" xfId="0" applyNumberFormat="1" applyFont="1" applyBorder="1" applyAlignment="1" applyProtection="1">
      <alignment/>
      <protection locked="0"/>
    </xf>
    <xf numFmtId="0" fontId="0" fillId="0" borderId="0" xfId="56" applyAlignment="1" applyProtection="1">
      <alignment horizontal="center"/>
      <protection locked="0"/>
    </xf>
    <xf numFmtId="0" fontId="0" fillId="0" borderId="0" xfId="56" applyFont="1" applyAlignment="1" applyProtection="1">
      <alignment horizontal="center"/>
      <protection locked="0"/>
    </xf>
    <xf numFmtId="39" fontId="0" fillId="5" borderId="2" xfId="18" applyNumberFormat="1" applyBorder="1" applyAlignment="1" applyProtection="1">
      <alignment/>
      <protection hidden="1"/>
    </xf>
    <xf numFmtId="43" fontId="0" fillId="5" borderId="2" xfId="18" applyNumberFormat="1" applyBorder="1" applyAlignment="1" applyProtection="1">
      <alignment/>
      <protection hidden="1"/>
    </xf>
    <xf numFmtId="0" fontId="57" fillId="0" borderId="0" xfId="0" applyFont="1" applyAlignment="1" applyProtection="1">
      <alignment/>
      <protection hidden="1"/>
    </xf>
    <xf numFmtId="49" fontId="58" fillId="33" borderId="10" xfId="0" applyNumberFormat="1" applyFont="1" applyFill="1" applyBorder="1" applyAlignment="1" applyProtection="1">
      <alignment horizontal="center" vertical="center" wrapText="1"/>
      <protection hidden="1"/>
    </xf>
    <xf numFmtId="2" fontId="58" fillId="33" borderId="10" xfId="0" applyNumberFormat="1" applyFont="1" applyFill="1" applyBorder="1" applyAlignment="1" applyProtection="1">
      <alignment horizontal="center" vertical="center" wrapText="1"/>
      <protection hidden="1"/>
    </xf>
    <xf numFmtId="0" fontId="58" fillId="33" borderId="10" xfId="0" applyFont="1" applyFill="1" applyBorder="1" applyAlignment="1" applyProtection="1">
      <alignment horizontal="center" vertical="center" wrapText="1"/>
      <protection hidden="1"/>
    </xf>
    <xf numFmtId="43" fontId="58" fillId="33" borderId="10" xfId="42" applyFont="1" applyFill="1" applyBorder="1" applyAlignment="1" applyProtection="1">
      <alignment horizontal="center" vertical="center" wrapText="1"/>
      <protection hidden="1"/>
    </xf>
    <xf numFmtId="44" fontId="58" fillId="33" borderId="10" xfId="44" applyFont="1" applyFill="1" applyBorder="1" applyAlignment="1" applyProtection="1">
      <alignment horizontal="center" vertical="center" wrapText="1"/>
      <protection hidden="1"/>
    </xf>
    <xf numFmtId="49" fontId="54" fillId="0" borderId="10" xfId="0" applyNumberFormat="1" applyFont="1" applyBorder="1" applyAlignment="1" applyProtection="1">
      <alignment/>
      <protection hidden="1" locked="0"/>
    </xf>
    <xf numFmtId="2" fontId="54" fillId="0" borderId="10" xfId="0" applyNumberFormat="1" applyFont="1" applyBorder="1" applyAlignment="1" applyProtection="1">
      <alignment/>
      <protection hidden="1" locked="0"/>
    </xf>
    <xf numFmtId="2" fontId="54" fillId="33" borderId="10" xfId="0" applyNumberFormat="1" applyFont="1" applyFill="1" applyBorder="1" applyAlignment="1" applyProtection="1">
      <alignment/>
      <protection hidden="1"/>
    </xf>
    <xf numFmtId="43" fontId="54" fillId="33" borderId="10" xfId="42" applyFont="1" applyFill="1" applyBorder="1" applyAlignment="1" applyProtection="1">
      <alignment/>
      <protection hidden="1"/>
    </xf>
    <xf numFmtId="166" fontId="54" fillId="33" borderId="10" xfId="42" applyNumberFormat="1" applyFont="1" applyFill="1" applyBorder="1" applyAlignment="1" applyProtection="1">
      <alignment/>
      <protection hidden="1"/>
    </xf>
    <xf numFmtId="44" fontId="54" fillId="33" borderId="10" xfId="44" applyFont="1" applyFill="1" applyBorder="1" applyAlignment="1" applyProtection="1">
      <alignment/>
      <protection hidden="1"/>
    </xf>
    <xf numFmtId="44" fontId="54" fillId="33" borderId="10" xfId="0" applyNumberFormat="1" applyFont="1" applyFill="1" applyBorder="1" applyAlignment="1" applyProtection="1">
      <alignment/>
      <protection hidden="1"/>
    </xf>
    <xf numFmtId="49" fontId="54" fillId="0" borderId="0" xfId="0" applyNumberFormat="1" applyFont="1" applyAlignment="1" applyProtection="1">
      <alignment/>
      <protection hidden="1" locked="0"/>
    </xf>
    <xf numFmtId="2" fontId="54" fillId="0" borderId="0" xfId="0" applyNumberFormat="1" applyFont="1" applyAlignment="1" applyProtection="1">
      <alignment/>
      <protection hidden="1" locked="0"/>
    </xf>
    <xf numFmtId="0" fontId="54" fillId="0" borderId="0" xfId="0" applyFont="1" applyAlignment="1" applyProtection="1">
      <alignment/>
      <protection hidden="1"/>
    </xf>
    <xf numFmtId="43" fontId="54" fillId="0" borderId="0" xfId="42" applyFont="1" applyAlignment="1" applyProtection="1">
      <alignment/>
      <protection hidden="1"/>
    </xf>
    <xf numFmtId="44" fontId="54" fillId="0" borderId="0" xfId="44" applyFont="1" applyAlignment="1" applyProtection="1">
      <alignment/>
      <protection hidden="1"/>
    </xf>
    <xf numFmtId="49" fontId="54" fillId="0" borderId="0" xfId="0" applyNumberFormat="1" applyFont="1" applyAlignment="1" applyProtection="1">
      <alignment/>
      <protection hidden="1"/>
    </xf>
    <xf numFmtId="2" fontId="54" fillId="0" borderId="0" xfId="0" applyNumberFormat="1" applyFont="1" applyAlignment="1" applyProtection="1">
      <alignment/>
      <protection hidden="1"/>
    </xf>
    <xf numFmtId="0" fontId="2" fillId="0" borderId="0" xfId="57" applyAlignment="1" applyProtection="1">
      <alignment vertical="top"/>
      <protection hidden="1"/>
    </xf>
    <xf numFmtId="0" fontId="2" fillId="0" borderId="0" xfId="57" applyAlignment="1" applyProtection="1">
      <alignment horizontal="center" vertical="top"/>
      <protection hidden="1"/>
    </xf>
    <xf numFmtId="43" fontId="2" fillId="0" borderId="0" xfId="57" applyNumberFormat="1" applyAlignment="1" applyProtection="1">
      <alignment vertical="top"/>
      <protection hidden="1"/>
    </xf>
    <xf numFmtId="0" fontId="3" fillId="0" borderId="0" xfId="52" applyAlignment="1" applyProtection="1">
      <alignment/>
      <protection hidden="1"/>
    </xf>
    <xf numFmtId="0" fontId="0" fillId="0" borderId="0" xfId="0" applyAlignment="1" applyProtection="1">
      <alignment/>
      <protection hidden="1"/>
    </xf>
    <xf numFmtId="0" fontId="59" fillId="33" borderId="12" xfId="0" applyFont="1" applyFill="1" applyBorder="1" applyAlignment="1" applyProtection="1">
      <alignment horizontal="center"/>
      <protection/>
    </xf>
    <xf numFmtId="0" fontId="59" fillId="33" borderId="13" xfId="0" applyFont="1" applyFill="1" applyBorder="1" applyAlignment="1" applyProtection="1">
      <alignment horizontal="center"/>
      <protection/>
    </xf>
    <xf numFmtId="0" fontId="59" fillId="33" borderId="14" xfId="0" applyFont="1" applyFill="1" applyBorder="1" applyAlignment="1" applyProtection="1">
      <alignment horizontal="center"/>
      <protection/>
    </xf>
    <xf numFmtId="0" fontId="2" fillId="0" borderId="15" xfId="58" applyFont="1" applyFill="1" applyBorder="1" applyAlignment="1" applyProtection="1">
      <alignment horizontal="justify" vertical="top" wrapText="1"/>
      <protection hidden="1"/>
    </xf>
    <xf numFmtId="0" fontId="2" fillId="0" borderId="16" xfId="58" applyFont="1" applyFill="1" applyBorder="1" applyAlignment="1" applyProtection="1">
      <alignment horizontal="justify" vertical="top" wrapText="1"/>
      <protection hidden="1"/>
    </xf>
    <xf numFmtId="0" fontId="2" fillId="0" borderId="17" xfId="58" applyFont="1" applyFill="1" applyBorder="1" applyAlignment="1" applyProtection="1">
      <alignment horizontal="justify" vertical="top" wrapText="1"/>
      <protection hidden="1"/>
    </xf>
    <xf numFmtId="0" fontId="2" fillId="0" borderId="18" xfId="58" applyFont="1" applyFill="1" applyBorder="1" applyAlignment="1" applyProtection="1">
      <alignment horizontal="justify" vertical="top" wrapText="1"/>
      <protection hidden="1"/>
    </xf>
    <xf numFmtId="0" fontId="2" fillId="0" borderId="0" xfId="58" applyFont="1" applyFill="1" applyBorder="1" applyAlignment="1" applyProtection="1">
      <alignment horizontal="justify" vertical="top" wrapText="1"/>
      <protection hidden="1"/>
    </xf>
    <xf numFmtId="0" fontId="2" fillId="0" borderId="19" xfId="58" applyFont="1" applyFill="1" applyBorder="1" applyAlignment="1" applyProtection="1">
      <alignment horizontal="justify" vertical="top" wrapText="1"/>
      <protection hidden="1"/>
    </xf>
    <xf numFmtId="0" fontId="2" fillId="0" borderId="20" xfId="58" applyFont="1" applyFill="1" applyBorder="1" applyAlignment="1" applyProtection="1">
      <alignment horizontal="justify" vertical="top" wrapText="1"/>
      <protection hidden="1"/>
    </xf>
    <xf numFmtId="0" fontId="2" fillId="0" borderId="21" xfId="58" applyFont="1" applyFill="1" applyBorder="1" applyAlignment="1" applyProtection="1">
      <alignment horizontal="justify" vertical="top" wrapText="1"/>
      <protection hidden="1"/>
    </xf>
    <xf numFmtId="0" fontId="2" fillId="0" borderId="22" xfId="58" applyFont="1" applyFill="1" applyBorder="1" applyAlignment="1" applyProtection="1">
      <alignment horizontal="justify" vertical="top" wrapText="1"/>
      <protection hidden="1"/>
    </xf>
    <xf numFmtId="0" fontId="60" fillId="33" borderId="10" xfId="0" applyFont="1" applyFill="1" applyBorder="1" applyAlignment="1" applyProtection="1">
      <alignment horizontal="center"/>
      <protection hidden="1"/>
    </xf>
    <xf numFmtId="0" fontId="61" fillId="34" borderId="15" xfId="0" applyFont="1" applyFill="1" applyBorder="1" applyAlignment="1" applyProtection="1">
      <alignment horizontal="center" vertical="center" wrapText="1"/>
      <protection hidden="1"/>
    </xf>
    <xf numFmtId="0" fontId="61" fillId="34" borderId="16" xfId="0" applyFont="1" applyFill="1" applyBorder="1" applyAlignment="1" applyProtection="1">
      <alignment horizontal="center" vertical="center" wrapText="1"/>
      <protection hidden="1"/>
    </xf>
    <xf numFmtId="0" fontId="61" fillId="34" borderId="17" xfId="0" applyFont="1" applyFill="1" applyBorder="1" applyAlignment="1" applyProtection="1">
      <alignment horizontal="center" vertical="center" wrapText="1"/>
      <protection hidden="1"/>
    </xf>
    <xf numFmtId="0" fontId="61" fillId="34" borderId="20" xfId="0" applyFont="1" applyFill="1" applyBorder="1" applyAlignment="1" applyProtection="1">
      <alignment horizontal="center" vertical="center" wrapText="1"/>
      <protection hidden="1"/>
    </xf>
    <xf numFmtId="0" fontId="61" fillId="34" borderId="21" xfId="0" applyFont="1" applyFill="1" applyBorder="1" applyAlignment="1" applyProtection="1">
      <alignment horizontal="center" vertical="center" wrapText="1"/>
      <protection hidden="1"/>
    </xf>
    <xf numFmtId="0" fontId="61" fillId="34" borderId="22" xfId="0" applyFont="1" applyFill="1" applyBorder="1" applyAlignment="1" applyProtection="1">
      <alignment horizontal="center" vertical="center" wrapText="1"/>
      <protection hidden="1"/>
    </xf>
    <xf numFmtId="0" fontId="4" fillId="33" borderId="23" xfId="57" applyFont="1" applyFill="1" applyBorder="1" applyAlignment="1" applyProtection="1">
      <alignment horizontal="center" vertical="top"/>
      <protection hidden="1"/>
    </xf>
    <xf numFmtId="0" fontId="4" fillId="33" borderId="24" xfId="57" applyFont="1" applyFill="1" applyBorder="1" applyAlignment="1" applyProtection="1">
      <alignment horizontal="center" vertical="top"/>
      <protection hidden="1"/>
    </xf>
    <xf numFmtId="0" fontId="4" fillId="33" borderId="25" xfId="57" applyFont="1" applyFill="1" applyBorder="1" applyAlignment="1" applyProtection="1">
      <alignment horizontal="center" vertical="top"/>
      <protection hidden="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6" xfId="58"/>
    <cellStyle name="Normal 8" xfId="59"/>
    <cellStyle name="Normal 9" xfId="60"/>
    <cellStyle name="Note" xfId="61"/>
    <cellStyle name="Note 2" xfId="62"/>
    <cellStyle name="Note 2 2" xfId="63"/>
    <cellStyle name="Note 3" xfId="64"/>
    <cellStyle name="Note 3 2" xfId="65"/>
    <cellStyle name="Note 4" xfId="66"/>
    <cellStyle name="Note 4 2" xfId="67"/>
    <cellStyle name="Note 5" xfId="68"/>
    <cellStyle name="Output" xfId="69"/>
    <cellStyle name="Percent" xfId="70"/>
    <cellStyle name="Title" xfId="71"/>
    <cellStyle name="Total" xfId="72"/>
    <cellStyle name="Warning Text" xfId="73"/>
  </cellStyles>
  <dxfs count="3">
    <dxf>
      <fill>
        <patternFill>
          <bgColor rgb="FFFFC000"/>
        </patternFill>
      </fill>
    </dxf>
    <dxf>
      <font>
        <color indexed="8"/>
      </font>
    </dxf>
    <dxf>
      <font>
        <color rgb="FF0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15</xdr:row>
      <xdr:rowOff>47625</xdr:rowOff>
    </xdr:from>
    <xdr:to>
      <xdr:col>11</xdr:col>
      <xdr:colOff>28575</xdr:colOff>
      <xdr:row>33</xdr:row>
      <xdr:rowOff>85725</xdr:rowOff>
    </xdr:to>
    <xdr:grpSp>
      <xdr:nvGrpSpPr>
        <xdr:cNvPr id="1" name="Group 2"/>
        <xdr:cNvGrpSpPr>
          <a:grpSpLocks/>
        </xdr:cNvGrpSpPr>
      </xdr:nvGrpSpPr>
      <xdr:grpSpPr>
        <a:xfrm>
          <a:off x="790575" y="3028950"/>
          <a:ext cx="7191375" cy="3467100"/>
          <a:chOff x="356330" y="3980757"/>
          <a:chExt cx="7729682" cy="3243640"/>
        </a:xfrm>
        <a:solidFill>
          <a:srgbClr val="FFFFFF"/>
        </a:solidFill>
      </xdr:grpSpPr>
      <xdr:sp>
        <xdr:nvSpPr>
          <xdr:cNvPr id="2" name="Rectangle 3"/>
          <xdr:cNvSpPr>
            <a:spLocks/>
          </xdr:cNvSpPr>
        </xdr:nvSpPr>
        <xdr:spPr>
          <a:xfrm>
            <a:off x="427830" y="3980757"/>
            <a:ext cx="7658182" cy="3224989"/>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sng" baseline="0">
                <a:solidFill>
                  <a:srgbClr val="000000"/>
                </a:solidFill>
              </a:rPr>
              <a:t>IMPORT  INSTRUCTIONS</a:t>
            </a:r>
            <a:r>
              <a:rPr lang="en-US" cap="none" sz="1000" b="0" i="0" u="none" baseline="0">
                <a:solidFill>
                  <a:srgbClr val="000000"/>
                </a:solidFill>
              </a:rPr>
              <a:t>
</a:t>
            </a:r>
            <a:r>
              <a:rPr lang="en-US" cap="none" sz="1000" b="0" i="0" u="none" baseline="0">
                <a:solidFill>
                  <a:srgbClr val="000000"/>
                </a:solidFill>
              </a:rPr>
              <a:t>Complete all fields necessary in the template for your account.  </a:t>
            </a:r>
            <a:r>
              <a:rPr lang="en-US" cap="none" sz="1100" b="0" i="0" u="none" baseline="0">
                <a:solidFill>
                  <a:srgbClr val="000000"/>
                </a:solidFill>
                <a:latin typeface="Calibri"/>
                <a:ea typeface="Calibri"/>
                <a:cs typeface="Calibri"/>
              </a:rPr>
              <a:t>Be sure to include the sales</a:t>
            </a:r>
            <a:r>
              <a:rPr lang="en-US" cap="none" sz="1100" b="0" i="0" u="none" baseline="0">
                <a:solidFill>
                  <a:srgbClr val="000000"/>
                </a:solidFill>
                <a:latin typeface="Calibri"/>
                <a:ea typeface="Calibri"/>
                <a:cs typeface="Calibri"/>
              </a:rPr>
              <a:t> tax </a:t>
            </a:r>
            <a:r>
              <a:rPr lang="en-US" cap="none" sz="1100" b="0" i="0" u="none" baseline="0">
                <a:solidFill>
                  <a:srgbClr val="000000"/>
                </a:solidFill>
                <a:latin typeface="Calibri"/>
                <a:ea typeface="Calibri"/>
                <a:cs typeface="Calibri"/>
              </a:rPr>
              <a:t>number</a:t>
            </a:r>
            <a:r>
              <a:rPr lang="en-US" cap="none" sz="1100" b="0" i="0" u="none" baseline="0">
                <a:solidFill>
                  <a:srgbClr val="000000"/>
                </a:solidFill>
                <a:latin typeface="Calibri"/>
                <a:ea typeface="Calibri"/>
                <a:cs typeface="Calibri"/>
              </a:rPr>
              <a:t> and</a:t>
            </a:r>
            <a:r>
              <a:rPr lang="en-US" cap="none" sz="1100" b="0" i="0" u="none" baseline="0">
                <a:solidFill>
                  <a:srgbClr val="000000"/>
                </a:solidFill>
                <a:latin typeface="Calibri"/>
                <a:ea typeface="Calibri"/>
                <a:cs typeface="Calibri"/>
              </a:rPr>
              <a:t> period end date</a:t>
            </a:r>
            <a:r>
              <a:rPr lang="en-US" cap="none" sz="1000" b="0" i="0" u="none" baseline="0">
                <a:solidFill>
                  <a:srgbClr val="000000"/>
                </a:solidFill>
              </a:rPr>
              <a:t>. </a:t>
            </a:r>
            <a:r>
              <a:rPr lang="en-US" cap="none" sz="1000" b="0" i="1" u="none" baseline="0">
                <a:solidFill>
                  <a:srgbClr val="000000"/>
                </a:solidFill>
              </a:rPr>
              <a:t>*Do not skip any lines on the schedules</a:t>
            </a:r>
            <a:r>
              <a:rPr lang="en-US" cap="none" sz="1000" b="0" i="0" u="none" baseline="0">
                <a:solidFill>
                  <a:srgbClr val="000000"/>
                </a:solidFill>
              </a:rPr>
              <a:t>
</a:t>
            </a:r>
            <a:r>
              <a:rPr lang="en-US" cap="none" sz="1000" b="0" i="0" u="none" baseline="0">
                <a:solidFill>
                  <a:srgbClr val="000000"/>
                </a:solidFill>
              </a:rPr>
              <a:t>Save template as an Excel 97-2003 Workbook (*.xls). Accept compatibility warnings if needed.</a:t>
            </a:r>
            <a:r>
              <a:rPr lang="en-US" cap="none" sz="1000" b="0" i="0" u="none" baseline="0">
                <a:solidFill>
                  <a:srgbClr val="000000"/>
                </a:solidFill>
              </a:rPr>
              <a:t>
</a:t>
            </a:r>
            <a:r>
              <a:rPr lang="en-US" cap="none" sz="1000" b="0" i="0" u="none" baseline="0">
                <a:solidFill>
                  <a:srgbClr val="000000"/>
                </a:solidFill>
              </a:rPr>
              <a:t>Log into GTC and click on the Fireworks Excise Tax.</a:t>
            </a:r>
            <a:r>
              <a:rPr lang="en-US" cap="none" sz="1000" b="0" i="0" u="none" baseline="0">
                <a:solidFill>
                  <a:srgbClr val="000000"/>
                </a:solidFill>
              </a:rPr>
              <a:t>
</a:t>
            </a:r>
            <a:r>
              <a:rPr lang="en-US" cap="none" sz="1000" b="0" i="0" u="none" baseline="0">
                <a:solidFill>
                  <a:srgbClr val="000000"/>
                </a:solidFill>
              </a:rPr>
              <a:t>Click on the “File Return” link.</a:t>
            </a:r>
            <a:r>
              <a:rPr lang="en-US" cap="none" sz="1000" b="0" i="0" u="none" baseline="0">
                <a:solidFill>
                  <a:srgbClr val="000000"/>
                </a:solidFill>
              </a:rPr>
              <a:t>
</a:t>
            </a:r>
            <a:r>
              <a:rPr lang="en-US" cap="none" sz="1000" b="0" i="0" u="none" baseline="0">
                <a:solidFill>
                  <a:srgbClr val="000000"/>
                </a:solidFill>
              </a:rPr>
              <a:t>Select that you have activity for the appropriate month,
</a:t>
            </a:r>
            <a:r>
              <a:rPr lang="en-US" cap="none" sz="1000" b="0" i="0" u="none" baseline="0">
                <a:solidFill>
                  <a:srgbClr val="000000"/>
                </a:solidFill>
              </a:rPr>
              <a:t>Select that you want to import your Fireworks return 
</a:t>
            </a:r>
            <a:r>
              <a:rPr lang="en-US" cap="none" sz="1000" b="0" i="0" u="none" baseline="0">
                <a:solidFill>
                  <a:srgbClr val="000000"/>
                </a:solidFill>
              </a:rPr>
              <a:t>Click on the Import</a:t>
            </a:r>
            <a:r>
              <a:rPr lang="en-US" cap="none" sz="1000" b="0" i="0" u="none" baseline="0">
                <a:solidFill>
                  <a:srgbClr val="000000"/>
                </a:solidFill>
              </a:rPr>
              <a:t> this Return button to </a:t>
            </a:r>
            <a:r>
              <a:rPr lang="en-US" cap="none" sz="1000" b="0" i="0" u="none" baseline="0">
                <a:solidFill>
                  <a:srgbClr val="000000"/>
                </a:solidFill>
              </a:rPr>
              <a:t>import the template.</a:t>
            </a:r>
            <a:r>
              <a:rPr lang="en-US" cap="none" sz="1000" b="0" i="0" u="none" baseline="0">
                <a:solidFill>
                  <a:srgbClr val="000000"/>
                </a:solidFill>
              </a:rPr>
              <a:t>
</a:t>
            </a:r>
            <a:r>
              <a:rPr lang="en-US" cap="none" sz="1000" b="0" i="0" u="none" baseline="0">
                <a:solidFill>
                  <a:srgbClr val="000000"/>
                </a:solidFill>
              </a:rPr>
              <a:t>Make note of any errors with the import then click</a:t>
            </a:r>
            <a:r>
              <a:rPr lang="en-US" cap="none" sz="1000" b="0" i="0" u="none" baseline="0">
                <a:solidFill>
                  <a:srgbClr val="000000"/>
                </a:solidFill>
              </a:rPr>
              <a:t> the Next button</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Click the</a:t>
            </a:r>
            <a:r>
              <a:rPr lang="en-US" cap="none" sz="1000" b="0" i="0" u="none" baseline="0">
                <a:solidFill>
                  <a:srgbClr val="000000"/>
                </a:solidFill>
              </a:rPr>
              <a:t> Next button </a:t>
            </a:r>
            <a:r>
              <a:rPr lang="en-US" cap="none" sz="1000" b="0" i="0" u="none" baseline="0">
                <a:solidFill>
                  <a:srgbClr val="000000"/>
                </a:solidFill>
              </a:rPr>
              <a:t>when you are satisfied with the return.</a:t>
            </a:r>
            <a:r>
              <a:rPr lang="en-US" cap="none" sz="1000" b="0" i="0" u="none" baseline="0">
                <a:solidFill>
                  <a:srgbClr val="000000"/>
                </a:solidFill>
              </a:rPr>
              <a:t>
</a:t>
            </a:r>
            <a:r>
              <a:rPr lang="en-US" cap="none" sz="1000" b="0" i="0" u="none" baseline="0">
                <a:solidFill>
                  <a:srgbClr val="000000"/>
                </a:solidFill>
              </a:rPr>
              <a:t>Click the “Submit” button to submit the return. ** </a:t>
            </a:r>
            <a:r>
              <a:rPr lang="en-US" cap="none" sz="1000" b="0" i="0" u="none" baseline="0">
                <a:solidFill>
                  <a:srgbClr val="000000"/>
                </a:solidFill>
              </a:rPr>
              <a:t>
</a:t>
            </a:r>
            <a:r>
              <a:rPr lang="en-US" cap="none" sz="1000" b="0" i="0" u="none" baseline="0">
                <a:solidFill>
                  <a:srgbClr val="000000"/>
                </a:solidFill>
              </a:rPr>
              <a:t>     **If you choose to “Save and Exit” the return will only be stored.  It will be your responsibility to come back to the return, click the “Edit” link and then “Submit”.  Returns can</a:t>
            </a:r>
            <a:r>
              <a:rPr lang="en-US" cap="none" sz="1000" b="0" i="0" u="none" baseline="0">
                <a:solidFill>
                  <a:srgbClr val="000000"/>
                </a:solidFill>
              </a:rPr>
              <a:t> only be stored for 45 days.</a:t>
            </a:r>
            <a:r>
              <a:rPr lang="en-US" cap="none" sz="1000" b="0" i="0" u="none" baseline="0">
                <a:solidFill>
                  <a:srgbClr val="000000"/>
                </a:solidFill>
              </a:rPr>
              <a:t>
</a:t>
            </a:r>
            <a:r>
              <a:rPr lang="en-US" cap="none" sz="1000" b="0" i="0" u="none" baseline="0">
                <a:solidFill>
                  <a:srgbClr val="000000"/>
                </a:solidFill>
              </a:rPr>
              <a:t>Retain the submitted confirmation number for your records.  A separate confirmation will be given when you make the payment.</a:t>
            </a:r>
            <a:r>
              <a:rPr lang="en-US" cap="none" sz="1000" b="0" i="0" u="none" baseline="0">
                <a:solidFill>
                  <a:srgbClr val="000000"/>
                </a:solidFill>
              </a:rPr>
              <a:t>
</a:t>
            </a:r>
            <a:r>
              <a:rPr lang="en-US" cap="none" sz="1000" b="0" i="0" u="none" baseline="0">
                <a:solidFill>
                  <a:srgbClr val="000000"/>
                </a:solidFill>
              </a:rPr>
              <a:t>For rates, instructions, videos, or FAQs visit  http://dor.georgia.gov </a:t>
            </a:r>
            <a:r>
              <a:rPr lang="en-US" cap="none" sz="1000" b="0" i="0" u="none" baseline="0">
                <a:solidFill>
                  <a:srgbClr val="000000"/>
                </a:solidFill>
              </a:rPr>
              <a:t>
</a:t>
            </a:r>
            <a:r>
              <a:rPr lang="en-US" cap="none" sz="1000" b="0" i="0" u="none" baseline="0">
                <a:solidFill>
                  <a:srgbClr val="000000"/>
                </a:solidFill>
              </a:rPr>
              <a:t>Questions or concerns: </a:t>
            </a:r>
          </a:p>
        </xdr:txBody>
      </xdr:sp>
      <xdr:sp>
        <xdr:nvSpPr>
          <xdr:cNvPr id="3" name="TextBox 1"/>
          <xdr:cNvSpPr txBox="1">
            <a:spLocks noChangeArrowheads="1"/>
          </xdr:cNvSpPr>
        </xdr:nvSpPr>
        <xdr:spPr>
          <a:xfrm>
            <a:off x="356330" y="6480793"/>
            <a:ext cx="7627264" cy="743604"/>
          </a:xfrm>
          <a:prstGeom prst="rect">
            <a:avLst/>
          </a:prstGeom>
          <a:noFill/>
          <a:ln w="9525" cmpd="sng">
            <a:noFill/>
          </a:ln>
        </xdr:spPr>
        <xdr:txBody>
          <a:bodyPr vertOverflow="clip" wrap="square"/>
          <a:p>
            <a:pPr algn="ctr">
              <a:defRPr/>
            </a:pPr>
            <a:r>
              <a:rPr lang="en-US" cap="none" sz="1000" b="0" i="0" u="none" baseline="0">
                <a:solidFill>
                  <a:srgbClr val="000000"/>
                </a:solidFill>
                <a:latin typeface="Microsoft Sans Serif"/>
                <a:ea typeface="Microsoft Sans Serif"/>
                <a:cs typeface="Microsoft Sans Serif"/>
              </a:rPr>
              <a:t>Customer Service</a:t>
            </a:r>
            <a:r>
              <a:rPr lang="en-US" cap="none" sz="1000" b="0" i="0" u="none" baseline="0">
                <a:solidFill>
                  <a:srgbClr val="000000"/>
                </a:solidFill>
                <a:latin typeface="Microsoft Sans Serif"/>
                <a:ea typeface="Microsoft Sans Serif"/>
                <a:cs typeface="Microsoft Sans Serif"/>
              </a:rPr>
              <a:t>
</a:t>
            </a:r>
            <a:r>
              <a:rPr lang="en-US" cap="none" sz="1000" b="0" i="0" u="none" baseline="0">
                <a:solidFill>
                  <a:srgbClr val="000000"/>
                </a:solidFill>
                <a:latin typeface="Microsoft Sans Serif"/>
                <a:ea typeface="Microsoft Sans Serif"/>
                <a:cs typeface="Microsoft Sans Serif"/>
              </a:rPr>
              <a:t>1-877-423-6711</a:t>
            </a:r>
            <a:r>
              <a:rPr lang="en-US" cap="none" sz="1000" b="0" i="0" u="none" baseline="0">
                <a:solidFill>
                  <a:srgbClr val="000000"/>
                </a:solidFill>
                <a:latin typeface="Microsoft Sans Serif"/>
                <a:ea typeface="Microsoft Sans Serif"/>
                <a:cs typeface="Microsoft Sans Serif"/>
              </a:rPr>
              <a:t>
</a:t>
            </a:r>
            <a:r>
              <a:rPr lang="en-US" cap="none" sz="1000" b="0" i="0" u="none" baseline="0">
                <a:solidFill>
                  <a:srgbClr val="000000"/>
                </a:solidFill>
                <a:latin typeface="Microsoft Sans Serif"/>
                <a:ea typeface="Microsoft Sans Serif"/>
                <a:cs typeface="Microsoft Sans Serif"/>
              </a:rPr>
              <a:t>Monday-Friday 8am to 5pm</a:t>
            </a:r>
            <a:r>
              <a:rPr lang="en-US" cap="none" sz="1000" b="0" i="0" u="none" baseline="0">
                <a:solidFill>
                  <a:srgbClr val="000000"/>
                </a:solidFill>
                <a:latin typeface="Microsoft Sans Serif"/>
                <a:ea typeface="Microsoft Sans Serif"/>
                <a:cs typeface="Microsoft Sans Serif"/>
              </a:rPr>
              <a:t>
</a:t>
            </a:r>
            <a:r>
              <a:rPr lang="en-US" cap="none" sz="1000" b="0" i="1" u="none" baseline="0">
                <a:solidFill>
                  <a:srgbClr val="000000"/>
                </a:solidFill>
                <a:latin typeface="Microsoft Sans Serif"/>
                <a:ea typeface="Microsoft Sans Serif"/>
                <a:cs typeface="Microsoft Sans Serif"/>
              </a:rPr>
              <a:t>excluding holidays</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roden\Downloads\OCC_Audit_W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Period and Location Details"/>
      <sheetName val="Rates"/>
    </sheetNames>
    <sheetDataSet>
      <sheetData sheetId="2">
        <row r="1">
          <cell r="H1" t="str">
            <v>Yes</v>
          </cell>
          <cell r="I1"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O18"/>
  <sheetViews>
    <sheetView tabSelected="1" zoomScalePageLayoutView="0" workbookViewId="0" topLeftCell="A1">
      <selection activeCell="G4" sqref="G4"/>
    </sheetView>
  </sheetViews>
  <sheetFormatPr defaultColWidth="9.140625" defaultRowHeight="15"/>
  <cols>
    <col min="1" max="1" width="9.140625" style="14" customWidth="1"/>
    <col min="2" max="2" width="3.7109375" style="14" customWidth="1"/>
    <col min="3" max="3" width="28.140625" style="14" bestFit="1" customWidth="1"/>
    <col min="4" max="4" width="14.28125" style="14" customWidth="1"/>
    <col min="5" max="16384" width="9.140625" style="14" customWidth="1"/>
  </cols>
  <sheetData>
    <row r="1" ht="15" thickBot="1"/>
    <row r="2" spans="2:11" ht="21" thickBot="1">
      <c r="B2" s="49" t="s">
        <v>28</v>
      </c>
      <c r="C2" s="50"/>
      <c r="D2" s="50"/>
      <c r="E2" s="50"/>
      <c r="F2" s="50"/>
      <c r="G2" s="50"/>
      <c r="H2" s="50"/>
      <c r="I2" s="50"/>
      <c r="J2" s="50"/>
      <c r="K2" s="51"/>
    </row>
    <row r="3" spans="12:13" ht="14.25">
      <c r="L3" s="24" t="s">
        <v>26</v>
      </c>
      <c r="M3" s="24" t="s">
        <v>27</v>
      </c>
    </row>
    <row r="4" spans="3:4" ht="15">
      <c r="C4" s="15"/>
      <c r="D4" s="16"/>
    </row>
    <row r="5" spans="3:4" ht="14.25">
      <c r="C5" s="15" t="s">
        <v>0</v>
      </c>
      <c r="D5" s="19"/>
    </row>
    <row r="6" spans="3:15" ht="15">
      <c r="C6" s="15" t="s">
        <v>1</v>
      </c>
      <c r="D6" s="20" t="s">
        <v>27</v>
      </c>
      <c r="O6" s="13">
        <v>2958465</v>
      </c>
    </row>
    <row r="7" spans="3:15" ht="15">
      <c r="C7" s="15" t="s">
        <v>25</v>
      </c>
      <c r="D7" s="21" t="s">
        <v>27</v>
      </c>
      <c r="O7" s="13">
        <v>42216</v>
      </c>
    </row>
    <row r="8" ht="14.25">
      <c r="D8" s="17"/>
    </row>
    <row r="9" ht="16.5" thickBot="1">
      <c r="C9" s="18" t="s">
        <v>31</v>
      </c>
    </row>
    <row r="10" spans="2:4" ht="16.5" thickBot="1" thickTop="1">
      <c r="B10" s="15">
        <v>1</v>
      </c>
      <c r="C10" s="9" t="s">
        <v>29</v>
      </c>
      <c r="D10" s="22">
        <f>SUM('Details by Location'!B3:B299)</f>
        <v>0</v>
      </c>
    </row>
    <row r="11" spans="2:11" ht="16.5" thickBot="1" thickTop="1">
      <c r="B11" s="15">
        <v>2</v>
      </c>
      <c r="C11" s="15" t="s">
        <v>2</v>
      </c>
      <c r="D11" s="23">
        <f>Rates!$A$3</f>
        <v>0.05</v>
      </c>
      <c r="F11" s="11" t="s">
        <v>17</v>
      </c>
      <c r="G11" s="52" t="s">
        <v>38</v>
      </c>
      <c r="H11" s="53"/>
      <c r="I11" s="53"/>
      <c r="J11" s="53"/>
      <c r="K11" s="54"/>
    </row>
    <row r="12" spans="2:12" ht="16.5" thickBot="1" thickTop="1">
      <c r="B12" s="15">
        <v>3</v>
      </c>
      <c r="C12" s="15" t="s">
        <v>30</v>
      </c>
      <c r="D12" s="23">
        <f>D10*D11</f>
        <v>0</v>
      </c>
      <c r="F12" s="8"/>
      <c r="G12" s="55"/>
      <c r="H12" s="56"/>
      <c r="I12" s="56"/>
      <c r="J12" s="56"/>
      <c r="K12" s="57"/>
      <c r="L12" s="16"/>
    </row>
    <row r="13" spans="2:12" ht="14.25" customHeight="1" thickBot="1" thickTop="1">
      <c r="B13" s="15">
        <v>4</v>
      </c>
      <c r="C13" s="9" t="s">
        <v>19</v>
      </c>
      <c r="D13" s="23">
        <f>ROUND('Vendor''s Compensation Calc'!D6,2)</f>
        <v>0</v>
      </c>
      <c r="F13" s="8"/>
      <c r="G13" s="58"/>
      <c r="H13" s="59"/>
      <c r="I13" s="59"/>
      <c r="J13" s="59"/>
      <c r="K13" s="60"/>
      <c r="L13" s="16"/>
    </row>
    <row r="14" spans="2:12" ht="15" customHeight="1" thickBot="1" thickTop="1">
      <c r="B14" s="15">
        <v>5</v>
      </c>
      <c r="C14" s="15" t="s">
        <v>3</v>
      </c>
      <c r="D14" s="23">
        <f>D12-D13</f>
        <v>0</v>
      </c>
      <c r="L14" s="16"/>
    </row>
    <row r="15" ht="15.75" customHeight="1" thickTop="1">
      <c r="L15" s="16"/>
    </row>
    <row r="16" ht="15">
      <c r="L16" s="16"/>
    </row>
    <row r="17" ht="15">
      <c r="L17" s="16"/>
    </row>
    <row r="18" ht="15">
      <c r="L18" s="16"/>
    </row>
  </sheetData>
  <sheetProtection password="DC54" sheet="1" objects="1" scenarios="1"/>
  <mergeCells count="2">
    <mergeCell ref="B2:K2"/>
    <mergeCell ref="G11:K13"/>
  </mergeCells>
  <conditionalFormatting sqref="O6:O7">
    <cfRule type="expression" priority="2" dxfId="2" stopIfTrue="1">
      <formula>$B$3&lt;&gt;""</formula>
    </cfRule>
  </conditionalFormatting>
  <conditionalFormatting sqref="D5">
    <cfRule type="containsBlanks" priority="1" dxfId="0" stopIfTrue="1">
      <formula>LEN(TRIM(D5))=0</formula>
    </cfRule>
  </conditionalFormatting>
  <dataValidations count="2">
    <dataValidation type="date" allowBlank="1" showInputMessage="1" showErrorMessage="1" prompt="In order to see Vendor's Compensation" error="The period end date you entered was outside the range this excel template is meant to handle" sqref="D5">
      <formula1>O7</formula1>
      <formula2>O6</formula2>
    </dataValidation>
    <dataValidation type="list" allowBlank="1" showInputMessage="1" showErrorMessage="1" sqref="D6 D7">
      <formula1>$L$3:$M$3</formula1>
    </dataValidation>
  </dataValidations>
  <hyperlinks>
    <hyperlink ref="C13" location="'Vendor''s Compensation Calc'!A1" display="Vendor's Compensation ««"/>
    <hyperlink ref="C10" location="'Details by Location'!A1" display="Total Transactions ««"/>
  </hyperlinks>
  <printOptions/>
  <pageMargins left="0.7" right="0.7" top="0.75" bottom="0.75" header="0.3" footer="0.3"/>
  <pageSetup fitToHeight="1" fitToWidth="1" horizontalDpi="600" verticalDpi="600" orientation="landscape"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2296"/>
  <sheetViews>
    <sheetView zoomScalePageLayoutView="0" workbookViewId="0" topLeftCell="A1">
      <pane ySplit="2" topLeftCell="A3" activePane="bottomLeft" state="frozen"/>
      <selection pane="topLeft" activeCell="A1" sqref="A1"/>
      <selection pane="bottomLeft" activeCell="A3" sqref="A3:B3"/>
    </sheetView>
  </sheetViews>
  <sheetFormatPr defaultColWidth="9.140625" defaultRowHeight="15"/>
  <cols>
    <col min="1" max="1" width="15.8515625" style="42" bestFit="1" customWidth="1"/>
    <col min="2" max="2" width="15.140625" style="43" customWidth="1"/>
    <col min="3" max="3" width="7.57421875" style="39" bestFit="1" customWidth="1"/>
    <col min="4" max="4" width="14.57421875" style="40" customWidth="1"/>
    <col min="5" max="5" width="10.421875" style="39" customWidth="1"/>
    <col min="6" max="6" width="16.7109375" style="41" customWidth="1"/>
    <col min="7" max="7" width="18.140625" style="40" customWidth="1"/>
    <col min="8" max="8" width="16.8515625" style="41" customWidth="1"/>
    <col min="9" max="9" width="18.7109375" style="39" customWidth="1"/>
    <col min="10" max="16384" width="9.140625" style="1" customWidth="1"/>
  </cols>
  <sheetData>
    <row r="1" spans="1:13" ht="20.25">
      <c r="A1" s="61" t="s">
        <v>4</v>
      </c>
      <c r="B1" s="61"/>
      <c r="C1" s="61"/>
      <c r="D1" s="61"/>
      <c r="E1" s="61"/>
      <c r="F1" s="61"/>
      <c r="G1" s="61"/>
      <c r="H1" s="61"/>
      <c r="I1" s="61"/>
      <c r="J1" s="62" t="s">
        <v>34</v>
      </c>
      <c r="K1" s="63"/>
      <c r="L1" s="63"/>
      <c r="M1" s="64"/>
    </row>
    <row r="2" spans="1:13" s="2" customFormat="1" ht="21.75" customHeight="1" thickBot="1">
      <c r="A2" s="25" t="s">
        <v>5</v>
      </c>
      <c r="B2" s="26" t="s">
        <v>32</v>
      </c>
      <c r="C2" s="27" t="s">
        <v>2</v>
      </c>
      <c r="D2" s="28" t="s">
        <v>33</v>
      </c>
      <c r="E2" s="27" t="s">
        <v>14</v>
      </c>
      <c r="F2" s="29" t="s">
        <v>9</v>
      </c>
      <c r="G2" s="27" t="s">
        <v>16</v>
      </c>
      <c r="H2" s="29" t="s">
        <v>10</v>
      </c>
      <c r="I2" s="27" t="s">
        <v>11</v>
      </c>
      <c r="J2" s="65"/>
      <c r="K2" s="66"/>
      <c r="L2" s="66"/>
      <c r="M2" s="67"/>
    </row>
    <row r="3" spans="1:9" ht="14.25">
      <c r="A3" s="30"/>
      <c r="B3" s="31"/>
      <c r="C3" s="32">
        <f>IF(B3&lt;&gt;"",Rates!$A$3,"")</f>
      </c>
      <c r="D3" s="33">
        <f>IF(B3&lt;&gt;"",C3*B3,"")</f>
      </c>
      <c r="E3" s="34">
        <f>IF(AND(Rates!$A$8,D3&lt;&gt;""),MIN(D3,Rates!$A$4),"")</f>
      </c>
      <c r="F3" s="35">
        <f>IF(E3&lt;&gt;"",E3*Rates!$A$1,"")</f>
      </c>
      <c r="G3" s="34">
        <f>IF(AND(Rates!$A$8,D3&lt;&gt;""),D3-E3,"")</f>
      </c>
      <c r="H3" s="35">
        <f>IF(G3&lt;&gt;"",G3*Rates!$A$2,"")</f>
      </c>
      <c r="I3" s="36">
        <f>IF(AND(Rates!$A$8,B3&lt;&gt;""),H3+F3,"")</f>
      </c>
    </row>
    <row r="4" spans="1:9" ht="14.25">
      <c r="A4" s="30"/>
      <c r="B4" s="31"/>
      <c r="C4" s="32">
        <f>IF(B4&lt;&gt;"",Rates!$A$3,"")</f>
      </c>
      <c r="D4" s="33">
        <f aca="true" t="shared" si="0" ref="D4:D67">IF(B4&lt;&gt;"",C4*B4,"")</f>
      </c>
      <c r="E4" s="34">
        <f>IF(AND(Rates!$A$8,D4&lt;&gt;""),MIN(D4,Rates!$A$4),"")</f>
      </c>
      <c r="F4" s="35">
        <f>IF(E4&lt;&gt;"",E4*Rates!$A$1,"")</f>
      </c>
      <c r="G4" s="34">
        <f>IF(AND(Rates!$A$8,D4&lt;&gt;""),D4-E4,"")</f>
      </c>
      <c r="H4" s="35">
        <f>IF(G4&lt;&gt;"",G4*Rates!$A$2,"")</f>
      </c>
      <c r="I4" s="36">
        <f>IF(AND(Rates!$A$8,B4&lt;&gt;""),H4+F4,"")</f>
      </c>
    </row>
    <row r="5" spans="1:9" ht="14.25">
      <c r="A5" s="30"/>
      <c r="B5" s="31"/>
      <c r="C5" s="32">
        <f>IF(B5&lt;&gt;"",Rates!$A$3,"")</f>
      </c>
      <c r="D5" s="33">
        <f t="shared" si="0"/>
      </c>
      <c r="E5" s="34">
        <f>IF(AND(Rates!$A$8,D5&lt;&gt;""),MIN(D5,Rates!$A$4),"")</f>
      </c>
      <c r="F5" s="35">
        <f>IF(E5&lt;&gt;"",E5*Rates!$A$1,"")</f>
      </c>
      <c r="G5" s="34">
        <f>IF(AND(Rates!$A$8,D5&lt;&gt;""),D5-E5,"")</f>
      </c>
      <c r="H5" s="35">
        <f>IF(G5&lt;&gt;"",G5*Rates!$A$2,"")</f>
      </c>
      <c r="I5" s="36">
        <f>IF(AND(Rates!$A$8,B5&lt;&gt;""),H5+F5,"")</f>
      </c>
    </row>
    <row r="6" spans="1:9" ht="14.25">
      <c r="A6" s="30"/>
      <c r="B6" s="31"/>
      <c r="C6" s="32">
        <f>IF(B6&lt;&gt;"",Rates!$A$3,"")</f>
      </c>
      <c r="D6" s="33">
        <f t="shared" si="0"/>
      </c>
      <c r="E6" s="34">
        <f>IF(AND(Rates!$A$8,D6&lt;&gt;""),MIN(D6,Rates!$A$4),"")</f>
      </c>
      <c r="F6" s="35">
        <f>IF(E6&lt;&gt;"",E6*Rates!$A$1,"")</f>
      </c>
      <c r="G6" s="34">
        <f>IF(AND(Rates!$A$8,D6&lt;&gt;""),D6-E6,"")</f>
      </c>
      <c r="H6" s="35">
        <f>IF(G6&lt;&gt;"",G6*Rates!$A$2,"")</f>
      </c>
      <c r="I6" s="36">
        <f>IF(AND(Rates!$A$8,B6&lt;&gt;""),H6+F6,"")</f>
      </c>
    </row>
    <row r="7" spans="1:9" ht="14.25">
      <c r="A7" s="30"/>
      <c r="B7" s="31"/>
      <c r="C7" s="32">
        <f>IF(B7&lt;&gt;"",Rates!$A$3,"")</f>
      </c>
      <c r="D7" s="33">
        <f t="shared" si="0"/>
      </c>
      <c r="E7" s="34">
        <f>IF(AND(Rates!$A$8,D7&lt;&gt;""),MIN(D7,Rates!$A$4),"")</f>
      </c>
      <c r="F7" s="35">
        <f>IF(E7&lt;&gt;"",E7*Rates!$A$1,"")</f>
      </c>
      <c r="G7" s="34">
        <f>IF(AND(Rates!$A$8,D7&lt;&gt;""),D7-E7,"")</f>
      </c>
      <c r="H7" s="35">
        <f>IF(G7&lt;&gt;"",G7*Rates!$A$2,"")</f>
      </c>
      <c r="I7" s="36">
        <f>IF(AND(Rates!$A$8,B7&lt;&gt;""),H7+F7,"")</f>
      </c>
    </row>
    <row r="8" spans="1:9" ht="14.25">
      <c r="A8" s="30"/>
      <c r="B8" s="31"/>
      <c r="C8" s="32">
        <f>IF(B8&lt;&gt;"",Rates!$A$3,"")</f>
      </c>
      <c r="D8" s="33">
        <f t="shared" si="0"/>
      </c>
      <c r="E8" s="34">
        <f>IF(AND(Rates!$A$8,D8&lt;&gt;""),MIN(D8,Rates!$A$4),"")</f>
      </c>
      <c r="F8" s="35">
        <f>IF(E8&lt;&gt;"",E8*Rates!$A$1,"")</f>
      </c>
      <c r="G8" s="34">
        <f>IF(AND(Rates!$A$8,D8&lt;&gt;""),D8-E8,"")</f>
      </c>
      <c r="H8" s="35">
        <f>IF(G8&lt;&gt;"",G8*Rates!$A$2,"")</f>
      </c>
      <c r="I8" s="36">
        <f>IF(AND(Rates!$A$8,B8&lt;&gt;""),H8+F8,"")</f>
      </c>
    </row>
    <row r="9" spans="1:9" ht="14.25">
      <c r="A9" s="30"/>
      <c r="B9" s="31"/>
      <c r="C9" s="32">
        <f>IF(B9&lt;&gt;"",Rates!$A$3,"")</f>
      </c>
      <c r="D9" s="33">
        <f t="shared" si="0"/>
      </c>
      <c r="E9" s="34">
        <f>IF(AND(Rates!$A$8,D9&lt;&gt;""),MIN(D9,Rates!$A$4),"")</f>
      </c>
      <c r="F9" s="35">
        <f>IF(E9&lt;&gt;"",E9*Rates!$A$1,"")</f>
      </c>
      <c r="G9" s="34">
        <f>IF(AND(Rates!$A$8,D9&lt;&gt;""),D9-E9,"")</f>
      </c>
      <c r="H9" s="35">
        <f>IF(G9&lt;&gt;"",G9*Rates!$A$2,"")</f>
      </c>
      <c r="I9" s="36">
        <f>IF(AND(Rates!$A$8,B9&lt;&gt;""),H9+F9,"")</f>
      </c>
    </row>
    <row r="10" spans="1:9" ht="14.25">
      <c r="A10" s="30"/>
      <c r="B10" s="31"/>
      <c r="C10" s="32">
        <f>IF(B10&lt;&gt;"",Rates!$A$3,"")</f>
      </c>
      <c r="D10" s="33">
        <f t="shared" si="0"/>
      </c>
      <c r="E10" s="34">
        <f>IF(AND(Rates!$A$8,D10&lt;&gt;""),MIN(D10,Rates!$A$4),"")</f>
      </c>
      <c r="F10" s="35">
        <f>IF(E10&lt;&gt;"",E10*Rates!$A$1,"")</f>
      </c>
      <c r="G10" s="34">
        <f>IF(AND(Rates!$A$8,D10&lt;&gt;""),D10-E10,"")</f>
      </c>
      <c r="H10" s="35">
        <f>IF(G10&lt;&gt;"",G10*Rates!$A$2,"")</f>
      </c>
      <c r="I10" s="36">
        <f>IF(AND(Rates!$A$8,B10&lt;&gt;""),H10+F10,"")</f>
      </c>
    </row>
    <row r="11" spans="1:9" ht="14.25">
      <c r="A11" s="30"/>
      <c r="B11" s="31"/>
      <c r="C11" s="32">
        <f>IF(B11&lt;&gt;"",Rates!$A$3,"")</f>
      </c>
      <c r="D11" s="33">
        <f t="shared" si="0"/>
      </c>
      <c r="E11" s="34">
        <f>IF(AND(Rates!$A$8,D11&lt;&gt;""),MIN(D11,Rates!$A$4),"")</f>
      </c>
      <c r="F11" s="35">
        <f>IF(E11&lt;&gt;"",E11*Rates!$A$1,"")</f>
      </c>
      <c r="G11" s="34">
        <f>IF(AND(Rates!$A$8,D11&lt;&gt;""),D11-E11,"")</f>
      </c>
      <c r="H11" s="35">
        <f>IF(G11&lt;&gt;"",G11*Rates!$A$2,"")</f>
      </c>
      <c r="I11" s="36">
        <f>IF(AND(Rates!$A$8,B11&lt;&gt;""),H11+F11,"")</f>
      </c>
    </row>
    <row r="12" spans="1:9" ht="14.25">
      <c r="A12" s="30"/>
      <c r="B12" s="31"/>
      <c r="C12" s="32">
        <f>IF(B12&lt;&gt;"",Rates!$A$3,"")</f>
      </c>
      <c r="D12" s="33">
        <f t="shared" si="0"/>
      </c>
      <c r="E12" s="34">
        <f>IF(AND(Rates!$A$8,D12&lt;&gt;""),MIN(D12,Rates!$A$4),"")</f>
      </c>
      <c r="F12" s="35">
        <f>IF(E12&lt;&gt;"",E12*Rates!$A$1,"")</f>
      </c>
      <c r="G12" s="34">
        <f>IF(AND(Rates!$A$8,D12&lt;&gt;""),D12-E12,"")</f>
      </c>
      <c r="H12" s="35">
        <f>IF(G12&lt;&gt;"",G12*Rates!$A$2,"")</f>
      </c>
      <c r="I12" s="36">
        <f>IF(AND(Rates!$A$8,B12&lt;&gt;""),H12+F12,"")</f>
      </c>
    </row>
    <row r="13" spans="1:9" ht="14.25">
      <c r="A13" s="30"/>
      <c r="B13" s="31"/>
      <c r="C13" s="32">
        <f>IF(B13&lt;&gt;"",Rates!$A$3,"")</f>
      </c>
      <c r="D13" s="33">
        <f t="shared" si="0"/>
      </c>
      <c r="E13" s="34">
        <f>IF(AND(Rates!$A$8,D13&lt;&gt;""),MIN(D13,Rates!$A$4),"")</f>
      </c>
      <c r="F13" s="35">
        <f>IF(E13&lt;&gt;"",E13*Rates!$A$1,"")</f>
      </c>
      <c r="G13" s="34">
        <f>IF(AND(Rates!$A$8,D13&lt;&gt;""),D13-E13,"")</f>
      </c>
      <c r="H13" s="35">
        <f>IF(G13&lt;&gt;"",G13*Rates!$A$2,"")</f>
      </c>
      <c r="I13" s="36">
        <f>IF(AND(Rates!$A$8,B13&lt;&gt;""),H13+F13,"")</f>
      </c>
    </row>
    <row r="14" spans="1:9" ht="14.25">
      <c r="A14" s="30"/>
      <c r="B14" s="31"/>
      <c r="C14" s="32">
        <f>IF(B14&lt;&gt;"",Rates!$A$3,"")</f>
      </c>
      <c r="D14" s="33">
        <f t="shared" si="0"/>
      </c>
      <c r="E14" s="34">
        <f>IF(AND(Rates!$A$8,D14&lt;&gt;""),MIN(D14,Rates!$A$4),"")</f>
      </c>
      <c r="F14" s="35">
        <f>IF(E14&lt;&gt;"",E14*Rates!$A$1,"")</f>
      </c>
      <c r="G14" s="34">
        <f>IF(AND(Rates!$A$8,D14&lt;&gt;""),D14-E14,"")</f>
      </c>
      <c r="H14" s="35">
        <f>IF(G14&lt;&gt;"",G14*Rates!$A$2,"")</f>
      </c>
      <c r="I14" s="36">
        <f>IF(AND(Rates!$A$8,B14&lt;&gt;""),H14+F14,"")</f>
      </c>
    </row>
    <row r="15" spans="1:9" ht="14.25">
      <c r="A15" s="30"/>
      <c r="B15" s="31"/>
      <c r="C15" s="32">
        <f>IF(B15&lt;&gt;"",Rates!$A$3,"")</f>
      </c>
      <c r="D15" s="33">
        <f t="shared" si="0"/>
      </c>
      <c r="E15" s="34">
        <f>IF(AND(Rates!$A$8,D15&lt;&gt;""),MIN(D15,Rates!$A$4),"")</f>
      </c>
      <c r="F15" s="35">
        <f>IF(E15&lt;&gt;"",E15*Rates!$A$1,"")</f>
      </c>
      <c r="G15" s="34">
        <f>IF(AND(Rates!$A$8,D15&lt;&gt;""),D15-E15,"")</f>
      </c>
      <c r="H15" s="35">
        <f>IF(G15&lt;&gt;"",G15*Rates!$A$2,"")</f>
      </c>
      <c r="I15" s="36">
        <f>IF(AND(Rates!$A$8,B15&lt;&gt;""),H15+F15,"")</f>
      </c>
    </row>
    <row r="16" spans="1:9" ht="14.25">
      <c r="A16" s="30"/>
      <c r="B16" s="31"/>
      <c r="C16" s="32">
        <f>IF(B16&lt;&gt;"",Rates!$A$3,"")</f>
      </c>
      <c r="D16" s="33">
        <f t="shared" si="0"/>
      </c>
      <c r="E16" s="34">
        <f>IF(AND(Rates!$A$8,D16&lt;&gt;""),MIN(D16,Rates!$A$4),"")</f>
      </c>
      <c r="F16" s="35">
        <f>IF(E16&lt;&gt;"",E16*Rates!$A$1,"")</f>
      </c>
      <c r="G16" s="34">
        <f>IF(AND(Rates!$A$8,D16&lt;&gt;""),D16-E16,"")</f>
      </c>
      <c r="H16" s="35">
        <f>IF(G16&lt;&gt;"",G16*Rates!$A$2,"")</f>
      </c>
      <c r="I16" s="36">
        <f>IF(AND(Rates!$A$8,B16&lt;&gt;""),H16+F16,"")</f>
      </c>
    </row>
    <row r="17" spans="1:9" ht="14.25">
      <c r="A17" s="30"/>
      <c r="B17" s="31"/>
      <c r="C17" s="32">
        <f>IF(B17&lt;&gt;"",Rates!$A$3,"")</f>
      </c>
      <c r="D17" s="33">
        <f t="shared" si="0"/>
      </c>
      <c r="E17" s="34">
        <f>IF(AND(Rates!$A$8,D17&lt;&gt;""),MIN(D17,Rates!$A$4),"")</f>
      </c>
      <c r="F17" s="35">
        <f>IF(E17&lt;&gt;"",E17*Rates!$A$1,"")</f>
      </c>
      <c r="G17" s="34">
        <f>IF(AND(Rates!$A$8,D17&lt;&gt;""),D17-E17,"")</f>
      </c>
      <c r="H17" s="35">
        <f>IF(G17&lt;&gt;"",G17*Rates!$A$2,"")</f>
      </c>
      <c r="I17" s="36">
        <f>IF(AND(Rates!$A$8,B17&lt;&gt;""),H17+F17,"")</f>
      </c>
    </row>
    <row r="18" spans="1:9" ht="14.25">
      <c r="A18" s="30"/>
      <c r="B18" s="31"/>
      <c r="C18" s="32">
        <f>IF(B18&lt;&gt;"",Rates!$A$3,"")</f>
      </c>
      <c r="D18" s="33">
        <f t="shared" si="0"/>
      </c>
      <c r="E18" s="34">
        <f>IF(AND(Rates!$A$8,D18&lt;&gt;""),MIN(D18,Rates!$A$4),"")</f>
      </c>
      <c r="F18" s="35">
        <f>IF(E18&lt;&gt;"",E18*Rates!$A$1,"")</f>
      </c>
      <c r="G18" s="34">
        <f>IF(AND(Rates!$A$8,D18&lt;&gt;""),D18-E18,"")</f>
      </c>
      <c r="H18" s="35">
        <f>IF(G18&lt;&gt;"",G18*Rates!$A$2,"")</f>
      </c>
      <c r="I18" s="36">
        <f>IF(AND(Rates!$A$8,B18&lt;&gt;""),H18+F18,"")</f>
      </c>
    </row>
    <row r="19" spans="1:9" ht="14.25">
      <c r="A19" s="30"/>
      <c r="B19" s="31"/>
      <c r="C19" s="32">
        <f>IF(B19&lt;&gt;"",Rates!$A$3,"")</f>
      </c>
      <c r="D19" s="33">
        <f t="shared" si="0"/>
      </c>
      <c r="E19" s="34">
        <f>IF(AND(Rates!$A$8,D19&lt;&gt;""),MIN(D19,Rates!$A$4),"")</f>
      </c>
      <c r="F19" s="35">
        <f>IF(E19&lt;&gt;"",E19*Rates!$A$1,"")</f>
      </c>
      <c r="G19" s="34">
        <f>IF(AND(Rates!$A$8,D19&lt;&gt;""),D19-E19,"")</f>
      </c>
      <c r="H19" s="35">
        <f>IF(G19&lt;&gt;"",G19*Rates!$A$2,"")</f>
      </c>
      <c r="I19" s="36">
        <f>IF(AND(Rates!$A$8,B19&lt;&gt;""),H19+F19,"")</f>
      </c>
    </row>
    <row r="20" spans="1:9" ht="14.25">
      <c r="A20" s="30"/>
      <c r="B20" s="31"/>
      <c r="C20" s="32">
        <f>IF(B20&lt;&gt;"",Rates!$A$3,"")</f>
      </c>
      <c r="D20" s="33">
        <f t="shared" si="0"/>
      </c>
      <c r="E20" s="34">
        <f>IF(AND(Rates!$A$8,D20&lt;&gt;""),MIN(D20,Rates!$A$4),"")</f>
      </c>
      <c r="F20" s="35">
        <f>IF(E20&lt;&gt;"",E20*Rates!$A$1,"")</f>
      </c>
      <c r="G20" s="34">
        <f>IF(AND(Rates!$A$8,D20&lt;&gt;""),D20-E20,"")</f>
      </c>
      <c r="H20" s="35">
        <f>IF(G20&lt;&gt;"",G20*Rates!$A$2,"")</f>
      </c>
      <c r="I20" s="36">
        <f>IF(AND(Rates!$A$8,B20&lt;&gt;""),H20+F20,"")</f>
      </c>
    </row>
    <row r="21" spans="1:9" ht="14.25">
      <c r="A21" s="30"/>
      <c r="B21" s="31"/>
      <c r="C21" s="32">
        <f>IF(B21&lt;&gt;"",Rates!$A$3,"")</f>
      </c>
      <c r="D21" s="33">
        <f t="shared" si="0"/>
      </c>
      <c r="E21" s="34">
        <f>IF(AND(Rates!$A$8,D21&lt;&gt;""),MIN(D21,Rates!$A$4),"")</f>
      </c>
      <c r="F21" s="35">
        <f>IF(E21&lt;&gt;"",E21*Rates!$A$1,"")</f>
      </c>
      <c r="G21" s="34">
        <f>IF(AND(Rates!$A$8,D21&lt;&gt;""),D21-E21,"")</f>
      </c>
      <c r="H21" s="35">
        <f>IF(G21&lt;&gt;"",G21*Rates!$A$2,"")</f>
      </c>
      <c r="I21" s="36">
        <f>IF(AND(Rates!$A$8,B21&lt;&gt;""),H21+F21,"")</f>
      </c>
    </row>
    <row r="22" spans="1:9" ht="14.25">
      <c r="A22" s="30"/>
      <c r="B22" s="31"/>
      <c r="C22" s="32">
        <f>IF(B22&lt;&gt;"",Rates!$A$3,"")</f>
      </c>
      <c r="D22" s="33">
        <f t="shared" si="0"/>
      </c>
      <c r="E22" s="34">
        <f>IF(AND(Rates!$A$8,D22&lt;&gt;""),MIN(D22,Rates!$A$4),"")</f>
      </c>
      <c r="F22" s="35">
        <f>IF(E22&lt;&gt;"",E22*Rates!$A$1,"")</f>
      </c>
      <c r="G22" s="34">
        <f>IF(AND(Rates!$A$8,D22&lt;&gt;""),D22-E22,"")</f>
      </c>
      <c r="H22" s="35">
        <f>IF(G22&lt;&gt;"",G22*Rates!$A$2,"")</f>
      </c>
      <c r="I22" s="36">
        <f>IF(AND(Rates!$A$8,B22&lt;&gt;""),H22+F22,"")</f>
      </c>
    </row>
    <row r="23" spans="1:9" ht="14.25">
      <c r="A23" s="30"/>
      <c r="B23" s="31"/>
      <c r="C23" s="32">
        <f>IF(B23&lt;&gt;"",Rates!$A$3,"")</f>
      </c>
      <c r="D23" s="33">
        <f t="shared" si="0"/>
      </c>
      <c r="E23" s="34">
        <f>IF(AND(Rates!$A$8,D23&lt;&gt;""),MIN(D23,Rates!$A$4),"")</f>
      </c>
      <c r="F23" s="35">
        <f>IF(E23&lt;&gt;"",E23*Rates!$A$1,"")</f>
      </c>
      <c r="G23" s="34">
        <f>IF(AND(Rates!$A$8,D23&lt;&gt;""),D23-E23,"")</f>
      </c>
      <c r="H23" s="35">
        <f>IF(G23&lt;&gt;"",G23*Rates!$A$2,"")</f>
      </c>
      <c r="I23" s="36">
        <f>IF(AND(Rates!$A$8,B23&lt;&gt;""),H23+F23,"")</f>
      </c>
    </row>
    <row r="24" spans="1:9" ht="14.25">
      <c r="A24" s="30"/>
      <c r="B24" s="31"/>
      <c r="C24" s="32">
        <f>IF(B24&lt;&gt;"",Rates!$A$3,"")</f>
      </c>
      <c r="D24" s="33">
        <f t="shared" si="0"/>
      </c>
      <c r="E24" s="34">
        <f>IF(AND(Rates!$A$8,D24&lt;&gt;""),MIN(D24,Rates!$A$4),"")</f>
      </c>
      <c r="F24" s="35">
        <f>IF(E24&lt;&gt;"",E24*Rates!$A$1,"")</f>
      </c>
      <c r="G24" s="34">
        <f>IF(AND(Rates!$A$8,D24&lt;&gt;""),D24-E24,"")</f>
      </c>
      <c r="H24" s="35">
        <f>IF(G24&lt;&gt;"",G24*Rates!$A$2,"")</f>
      </c>
      <c r="I24" s="36">
        <f>IF(AND(Rates!$A$8,B24&lt;&gt;""),H24+F24,"")</f>
      </c>
    </row>
    <row r="25" spans="1:9" ht="14.25">
      <c r="A25" s="30"/>
      <c r="B25" s="31"/>
      <c r="C25" s="32">
        <f>IF(B25&lt;&gt;"",Rates!$A$3,"")</f>
      </c>
      <c r="D25" s="33">
        <f t="shared" si="0"/>
      </c>
      <c r="E25" s="34">
        <f>IF(AND(Rates!$A$8,D25&lt;&gt;""),MIN(D25,Rates!$A$4),"")</f>
      </c>
      <c r="F25" s="35">
        <f>IF(E25&lt;&gt;"",E25*Rates!$A$1,"")</f>
      </c>
      <c r="G25" s="34">
        <f>IF(AND(Rates!$A$8,D25&lt;&gt;""),D25-E25,"")</f>
      </c>
      <c r="H25" s="35">
        <f>IF(G25&lt;&gt;"",G25*Rates!$A$2,"")</f>
      </c>
      <c r="I25" s="36">
        <f>IF(AND(Rates!$A$8,B25&lt;&gt;""),H25+F25,"")</f>
      </c>
    </row>
    <row r="26" spans="1:9" ht="14.25">
      <c r="A26" s="30"/>
      <c r="B26" s="31"/>
      <c r="C26" s="32">
        <f>IF(B26&lt;&gt;"",Rates!$A$3,"")</f>
      </c>
      <c r="D26" s="33">
        <f t="shared" si="0"/>
      </c>
      <c r="E26" s="34">
        <f>IF(AND(Rates!$A$8,D26&lt;&gt;""),MIN(D26,Rates!$A$4),"")</f>
      </c>
      <c r="F26" s="35">
        <f>IF(E26&lt;&gt;"",E26*Rates!$A$1,"")</f>
      </c>
      <c r="G26" s="34">
        <f>IF(AND(Rates!$A$8,D26&lt;&gt;""),D26-E26,"")</f>
      </c>
      <c r="H26" s="35">
        <f>IF(G26&lt;&gt;"",G26*Rates!$A$2,"")</f>
      </c>
      <c r="I26" s="36">
        <f>IF(AND(Rates!$A$8,B26&lt;&gt;""),H26+F26,"")</f>
      </c>
    </row>
    <row r="27" spans="1:9" ht="14.25">
      <c r="A27" s="30"/>
      <c r="B27" s="31"/>
      <c r="C27" s="32">
        <f>IF(B27&lt;&gt;"",Rates!$A$3,"")</f>
      </c>
      <c r="D27" s="33">
        <f t="shared" si="0"/>
      </c>
      <c r="E27" s="34">
        <f>IF(AND(Rates!$A$8,D27&lt;&gt;""),MIN(D27,Rates!$A$4),"")</f>
      </c>
      <c r="F27" s="35">
        <f>IF(E27&lt;&gt;"",E27*Rates!$A$1,"")</f>
      </c>
      <c r="G27" s="34">
        <f>IF(AND(Rates!$A$8,D27&lt;&gt;""),D27-E27,"")</f>
      </c>
      <c r="H27" s="35">
        <f>IF(G27&lt;&gt;"",G27*Rates!$A$2,"")</f>
      </c>
      <c r="I27" s="36">
        <f>IF(AND(Rates!$A$8,B27&lt;&gt;""),H27+F27,"")</f>
      </c>
    </row>
    <row r="28" spans="1:9" ht="14.25">
      <c r="A28" s="30"/>
      <c r="B28" s="31"/>
      <c r="C28" s="32">
        <f>IF(B28&lt;&gt;"",Rates!$A$3,"")</f>
      </c>
      <c r="D28" s="33">
        <f t="shared" si="0"/>
      </c>
      <c r="E28" s="34">
        <f>IF(AND(Rates!$A$8,D28&lt;&gt;""),MIN(D28,Rates!$A$4),"")</f>
      </c>
      <c r="F28" s="35">
        <f>IF(E28&lt;&gt;"",E28*Rates!$A$1,"")</f>
      </c>
      <c r="G28" s="34">
        <f>IF(AND(Rates!$A$8,D28&lt;&gt;""),D28-E28,"")</f>
      </c>
      <c r="H28" s="35">
        <f>IF(G28&lt;&gt;"",G28*Rates!$A$2,"")</f>
      </c>
      <c r="I28" s="36">
        <f>IF(AND(Rates!$A$8,B28&lt;&gt;""),H28+F28,"")</f>
      </c>
    </row>
    <row r="29" spans="1:9" ht="14.25">
      <c r="A29" s="30"/>
      <c r="B29" s="31"/>
      <c r="C29" s="32">
        <f>IF(B29&lt;&gt;"",Rates!$A$3,"")</f>
      </c>
      <c r="D29" s="33">
        <f t="shared" si="0"/>
      </c>
      <c r="E29" s="34">
        <f>IF(AND(Rates!$A$8,D29&lt;&gt;""),MIN(D29,Rates!$A$4),"")</f>
      </c>
      <c r="F29" s="35">
        <f>IF(E29&lt;&gt;"",E29*Rates!$A$1,"")</f>
      </c>
      <c r="G29" s="34">
        <f>IF(AND(Rates!$A$8,D29&lt;&gt;""),D29-E29,"")</f>
      </c>
      <c r="H29" s="35">
        <f>IF(G29&lt;&gt;"",G29*Rates!$A$2,"")</f>
      </c>
      <c r="I29" s="36">
        <f>IF(AND(Rates!$A$8,B29&lt;&gt;""),H29+F29,"")</f>
      </c>
    </row>
    <row r="30" spans="1:9" ht="14.25">
      <c r="A30" s="30"/>
      <c r="B30" s="31"/>
      <c r="C30" s="32">
        <f>IF(B30&lt;&gt;"",Rates!$A$3,"")</f>
      </c>
      <c r="D30" s="33">
        <f t="shared" si="0"/>
      </c>
      <c r="E30" s="34">
        <f>IF(AND(Rates!$A$8,D30&lt;&gt;""),MIN(D30,Rates!$A$4),"")</f>
      </c>
      <c r="F30" s="35">
        <f>IF(E30&lt;&gt;"",E30*Rates!$A$1,"")</f>
      </c>
      <c r="G30" s="34">
        <f>IF(AND(Rates!$A$8,D30&lt;&gt;""),D30-E30,"")</f>
      </c>
      <c r="H30" s="35">
        <f>IF(G30&lt;&gt;"",G30*Rates!$A$2,"")</f>
      </c>
      <c r="I30" s="36">
        <f>IF(AND(Rates!$A$8,B30&lt;&gt;""),H30+F30,"")</f>
      </c>
    </row>
    <row r="31" spans="1:9" ht="14.25">
      <c r="A31" s="30"/>
      <c r="B31" s="31"/>
      <c r="C31" s="32">
        <f>IF(B31&lt;&gt;"",Rates!$A$3,"")</f>
      </c>
      <c r="D31" s="33">
        <f t="shared" si="0"/>
      </c>
      <c r="E31" s="34">
        <f>IF(AND(Rates!$A$8,D31&lt;&gt;""),MIN(D31,Rates!$A$4),"")</f>
      </c>
      <c r="F31" s="35">
        <f>IF(E31&lt;&gt;"",E31*Rates!$A$1,"")</f>
      </c>
      <c r="G31" s="34">
        <f>IF(AND(Rates!$A$8,D31&lt;&gt;""),D31-E31,"")</f>
      </c>
      <c r="H31" s="35">
        <f>IF(G31&lt;&gt;"",G31*Rates!$A$2,"")</f>
      </c>
      <c r="I31" s="36">
        <f>IF(AND(Rates!$A$8,B31&lt;&gt;""),H31+F31,"")</f>
      </c>
    </row>
    <row r="32" spans="1:9" ht="14.25">
      <c r="A32" s="30"/>
      <c r="B32" s="31"/>
      <c r="C32" s="32">
        <f>IF(B32&lt;&gt;"",Rates!$A$3,"")</f>
      </c>
      <c r="D32" s="33">
        <f t="shared" si="0"/>
      </c>
      <c r="E32" s="34">
        <f>IF(AND(Rates!$A$8,D32&lt;&gt;""),MIN(D32,Rates!$A$4),"")</f>
      </c>
      <c r="F32" s="35">
        <f>IF(E32&lt;&gt;"",E32*Rates!$A$1,"")</f>
      </c>
      <c r="G32" s="34">
        <f>IF(AND(Rates!$A$8,D32&lt;&gt;""),D32-E32,"")</f>
      </c>
      <c r="H32" s="35">
        <f>IF(G32&lt;&gt;"",G32*Rates!$A$2,"")</f>
      </c>
      <c r="I32" s="36">
        <f>IF(AND(Rates!$A$8,B32&lt;&gt;""),H32+F32,"")</f>
      </c>
    </row>
    <row r="33" spans="1:9" ht="14.25">
      <c r="A33" s="30"/>
      <c r="B33" s="31"/>
      <c r="C33" s="32">
        <f>IF(B33&lt;&gt;"",Rates!$A$3,"")</f>
      </c>
      <c r="D33" s="33">
        <f t="shared" si="0"/>
      </c>
      <c r="E33" s="34">
        <f>IF(AND(Rates!$A$8,D33&lt;&gt;""),MIN(D33,Rates!$A$4),"")</f>
      </c>
      <c r="F33" s="35">
        <f>IF(E33&lt;&gt;"",E33*Rates!$A$1,"")</f>
      </c>
      <c r="G33" s="34">
        <f>IF(AND(Rates!$A$8,D33&lt;&gt;""),D33-E33,"")</f>
      </c>
      <c r="H33" s="35">
        <f>IF(G33&lt;&gt;"",G33*Rates!$A$2,"")</f>
      </c>
      <c r="I33" s="36">
        <f>IF(AND(Rates!$A$8,B33&lt;&gt;""),H33+F33,"")</f>
      </c>
    </row>
    <row r="34" spans="1:9" ht="14.25">
      <c r="A34" s="30"/>
      <c r="B34" s="31"/>
      <c r="C34" s="32">
        <f>IF(B34&lt;&gt;"",Rates!$A$3,"")</f>
      </c>
      <c r="D34" s="33">
        <f t="shared" si="0"/>
      </c>
      <c r="E34" s="34">
        <f>IF(AND(Rates!$A$8,D34&lt;&gt;""),MIN(D34,Rates!$A$4),"")</f>
      </c>
      <c r="F34" s="35">
        <f>IF(E34&lt;&gt;"",E34*Rates!$A$1,"")</f>
      </c>
      <c r="G34" s="34">
        <f>IF(AND(Rates!$A$8,D34&lt;&gt;""),D34-E34,"")</f>
      </c>
      <c r="H34" s="35">
        <f>IF(G34&lt;&gt;"",G34*Rates!$A$2,"")</f>
      </c>
      <c r="I34" s="36">
        <f>IF(AND(Rates!$A$8,B34&lt;&gt;""),H34+F34,"")</f>
      </c>
    </row>
    <row r="35" spans="1:9" ht="14.25">
      <c r="A35" s="30"/>
      <c r="B35" s="31"/>
      <c r="C35" s="32">
        <f>IF(B35&lt;&gt;"",Rates!$A$3,"")</f>
      </c>
      <c r="D35" s="33">
        <f t="shared" si="0"/>
      </c>
      <c r="E35" s="34">
        <f>IF(AND(Rates!$A$8,D35&lt;&gt;""),MIN(D35,Rates!$A$4),"")</f>
      </c>
      <c r="F35" s="35">
        <f>IF(E35&lt;&gt;"",E35*Rates!$A$1,"")</f>
      </c>
      <c r="G35" s="34">
        <f>IF(AND(Rates!$A$8,D35&lt;&gt;""),D35-E35,"")</f>
      </c>
      <c r="H35" s="35">
        <f>IF(G35&lt;&gt;"",G35*Rates!$A$2,"")</f>
      </c>
      <c r="I35" s="36">
        <f>IF(AND(Rates!$A$8,B35&lt;&gt;""),H35+F35,"")</f>
      </c>
    </row>
    <row r="36" spans="1:9" ht="14.25">
      <c r="A36" s="30"/>
      <c r="B36" s="31"/>
      <c r="C36" s="32">
        <f>IF(B36&lt;&gt;"",Rates!$A$3,"")</f>
      </c>
      <c r="D36" s="33">
        <f t="shared" si="0"/>
      </c>
      <c r="E36" s="34">
        <f>IF(AND(Rates!$A$8,D36&lt;&gt;""),MIN(D36,Rates!$A$4),"")</f>
      </c>
      <c r="F36" s="35">
        <f>IF(E36&lt;&gt;"",E36*Rates!$A$1,"")</f>
      </c>
      <c r="G36" s="34">
        <f>IF(AND(Rates!$A$8,D36&lt;&gt;""),D36-E36,"")</f>
      </c>
      <c r="H36" s="35">
        <f>IF(G36&lt;&gt;"",G36*Rates!$A$2,"")</f>
      </c>
      <c r="I36" s="36">
        <f>IF(AND(Rates!$A$8,B36&lt;&gt;""),H36+F36,"")</f>
      </c>
    </row>
    <row r="37" spans="1:9" ht="14.25">
      <c r="A37" s="30"/>
      <c r="B37" s="31"/>
      <c r="C37" s="32">
        <f>IF(B37&lt;&gt;"",Rates!$A$3,"")</f>
      </c>
      <c r="D37" s="33">
        <f t="shared" si="0"/>
      </c>
      <c r="E37" s="34">
        <f>IF(AND(Rates!$A$8,D37&lt;&gt;""),MIN(D37,Rates!$A$4),"")</f>
      </c>
      <c r="F37" s="35">
        <f>IF(E37&lt;&gt;"",E37*Rates!$A$1,"")</f>
      </c>
      <c r="G37" s="34">
        <f>IF(AND(Rates!$A$8,D37&lt;&gt;""),D37-E37,"")</f>
      </c>
      <c r="H37" s="35">
        <f>IF(G37&lt;&gt;"",G37*Rates!$A$2,"")</f>
      </c>
      <c r="I37" s="36">
        <f>IF(AND(Rates!$A$8,B37&lt;&gt;""),H37+F37,"")</f>
      </c>
    </row>
    <row r="38" spans="1:9" ht="14.25">
      <c r="A38" s="30"/>
      <c r="B38" s="31"/>
      <c r="C38" s="32">
        <f>IF(B38&lt;&gt;"",Rates!$A$3,"")</f>
      </c>
      <c r="D38" s="33">
        <f t="shared" si="0"/>
      </c>
      <c r="E38" s="34">
        <f>IF(AND(Rates!$A$8,D38&lt;&gt;""),MIN(D38,Rates!$A$4),"")</f>
      </c>
      <c r="F38" s="35">
        <f>IF(E38&lt;&gt;"",E38*Rates!$A$1,"")</f>
      </c>
      <c r="G38" s="34">
        <f>IF(AND(Rates!$A$8,D38&lt;&gt;""),D38-E38,"")</f>
      </c>
      <c r="H38" s="35">
        <f>IF(G38&lt;&gt;"",G38*Rates!$A$2,"")</f>
      </c>
      <c r="I38" s="36">
        <f>IF(AND(Rates!$A$8,B38&lt;&gt;""),H38+F38,"")</f>
      </c>
    </row>
    <row r="39" spans="1:9" ht="14.25">
      <c r="A39" s="30"/>
      <c r="B39" s="31"/>
      <c r="C39" s="32">
        <f>IF(B39&lt;&gt;"",Rates!$A$3,"")</f>
      </c>
      <c r="D39" s="33">
        <f t="shared" si="0"/>
      </c>
      <c r="E39" s="34">
        <f>IF(AND(Rates!$A$8,D39&lt;&gt;""),MIN(D39,Rates!$A$4),"")</f>
      </c>
      <c r="F39" s="35">
        <f>IF(E39&lt;&gt;"",E39*Rates!$A$1,"")</f>
      </c>
      <c r="G39" s="34">
        <f>IF(AND(Rates!$A$8,D39&lt;&gt;""),D39-E39,"")</f>
      </c>
      <c r="H39" s="35">
        <f>IF(G39&lt;&gt;"",G39*Rates!$A$2,"")</f>
      </c>
      <c r="I39" s="36">
        <f>IF(AND(Rates!$A$8,B39&lt;&gt;""),H39+F39,"")</f>
      </c>
    </row>
    <row r="40" spans="1:9" ht="14.25">
      <c r="A40" s="30"/>
      <c r="B40" s="31"/>
      <c r="C40" s="32">
        <f>IF(B40&lt;&gt;"",Rates!$A$3,"")</f>
      </c>
      <c r="D40" s="33">
        <f t="shared" si="0"/>
      </c>
      <c r="E40" s="34">
        <f>IF(AND(Rates!$A$8,D40&lt;&gt;""),MIN(D40,Rates!$A$4),"")</f>
      </c>
      <c r="F40" s="35">
        <f>IF(E40&lt;&gt;"",E40*Rates!$A$1,"")</f>
      </c>
      <c r="G40" s="34">
        <f>IF(AND(Rates!$A$8,D40&lt;&gt;""),D40-E40,"")</f>
      </c>
      <c r="H40" s="35">
        <f>IF(G40&lt;&gt;"",G40*Rates!$A$2,"")</f>
      </c>
      <c r="I40" s="36">
        <f>IF(AND(Rates!$A$8,B40&lt;&gt;""),H40+F40,"")</f>
      </c>
    </row>
    <row r="41" spans="1:9" ht="14.25">
      <c r="A41" s="30"/>
      <c r="B41" s="31"/>
      <c r="C41" s="32">
        <f>IF(B41&lt;&gt;"",Rates!$A$3,"")</f>
      </c>
      <c r="D41" s="33">
        <f t="shared" si="0"/>
      </c>
      <c r="E41" s="34">
        <f>IF(AND(Rates!$A$8,D41&lt;&gt;""),MIN(D41,Rates!$A$4),"")</f>
      </c>
      <c r="F41" s="35">
        <f>IF(E41&lt;&gt;"",E41*Rates!$A$1,"")</f>
      </c>
      <c r="G41" s="34">
        <f>IF(AND(Rates!$A$8,D41&lt;&gt;""),D41-E41,"")</f>
      </c>
      <c r="H41" s="35">
        <f>IF(G41&lt;&gt;"",G41*Rates!$A$2,"")</f>
      </c>
      <c r="I41" s="36">
        <f>IF(AND(Rates!$A$8,B41&lt;&gt;""),H41+F41,"")</f>
      </c>
    </row>
    <row r="42" spans="1:9" ht="14.25">
      <c r="A42" s="30"/>
      <c r="B42" s="31"/>
      <c r="C42" s="32">
        <f>IF(B42&lt;&gt;"",Rates!$A$3,"")</f>
      </c>
      <c r="D42" s="33">
        <f t="shared" si="0"/>
      </c>
      <c r="E42" s="34">
        <f>IF(AND(Rates!$A$8,D42&lt;&gt;""),MIN(D42,Rates!$A$4),"")</f>
      </c>
      <c r="F42" s="35">
        <f>IF(E42&lt;&gt;"",E42*Rates!$A$1,"")</f>
      </c>
      <c r="G42" s="34">
        <f>IF(AND(Rates!$A$8,D42&lt;&gt;""),D42-E42,"")</f>
      </c>
      <c r="H42" s="35">
        <f>IF(G42&lt;&gt;"",G42*Rates!$A$2,"")</f>
      </c>
      <c r="I42" s="36">
        <f>IF(AND(Rates!$A$8,B42&lt;&gt;""),H42+F42,"")</f>
      </c>
    </row>
    <row r="43" spans="1:9" ht="14.25">
      <c r="A43" s="30"/>
      <c r="B43" s="31"/>
      <c r="C43" s="32">
        <f>IF(B43&lt;&gt;"",Rates!$A$3,"")</f>
      </c>
      <c r="D43" s="33">
        <f t="shared" si="0"/>
      </c>
      <c r="E43" s="34">
        <f>IF(AND(Rates!$A$8,D43&lt;&gt;""),MIN(D43,Rates!$A$4),"")</f>
      </c>
      <c r="F43" s="35">
        <f>IF(E43&lt;&gt;"",E43*Rates!$A$1,"")</f>
      </c>
      <c r="G43" s="34">
        <f>IF(AND(Rates!$A$8,D43&lt;&gt;""),D43-E43,"")</f>
      </c>
      <c r="H43" s="35">
        <f>IF(G43&lt;&gt;"",G43*Rates!$A$2,"")</f>
      </c>
      <c r="I43" s="36">
        <f>IF(AND(Rates!$A$8,B43&lt;&gt;""),H43+F43,"")</f>
      </c>
    </row>
    <row r="44" spans="1:9" ht="14.25">
      <c r="A44" s="30"/>
      <c r="B44" s="31"/>
      <c r="C44" s="32">
        <f>IF(B44&lt;&gt;"",Rates!$A$3,"")</f>
      </c>
      <c r="D44" s="33">
        <f t="shared" si="0"/>
      </c>
      <c r="E44" s="34">
        <f>IF(AND(Rates!$A$8,D44&lt;&gt;""),MIN(D44,Rates!$A$4),"")</f>
      </c>
      <c r="F44" s="35">
        <f>IF(E44&lt;&gt;"",E44*Rates!$A$1,"")</f>
      </c>
      <c r="G44" s="34">
        <f>IF(AND(Rates!$A$8,D44&lt;&gt;""),D44-E44,"")</f>
      </c>
      <c r="H44" s="35">
        <f>IF(G44&lt;&gt;"",G44*Rates!$A$2,"")</f>
      </c>
      <c r="I44" s="36">
        <f>IF(AND(Rates!$A$8,B44&lt;&gt;""),H44+F44,"")</f>
      </c>
    </row>
    <row r="45" spans="1:9" ht="14.25">
      <c r="A45" s="30"/>
      <c r="B45" s="31"/>
      <c r="C45" s="32">
        <f>IF(B45&lt;&gt;"",Rates!$A$3,"")</f>
      </c>
      <c r="D45" s="33">
        <f t="shared" si="0"/>
      </c>
      <c r="E45" s="34">
        <f>IF(AND(Rates!$A$8,D45&lt;&gt;""),MIN(D45,Rates!$A$4),"")</f>
      </c>
      <c r="F45" s="35">
        <f>IF(E45&lt;&gt;"",E45*Rates!$A$1,"")</f>
      </c>
      <c r="G45" s="34">
        <f>IF(AND(Rates!$A$8,D45&lt;&gt;""),D45-E45,"")</f>
      </c>
      <c r="H45" s="35">
        <f>IF(G45&lt;&gt;"",G45*Rates!$A$2,"")</f>
      </c>
      <c r="I45" s="36">
        <f>IF(AND(Rates!$A$8,B45&lt;&gt;""),H45+F45,"")</f>
      </c>
    </row>
    <row r="46" spans="1:9" ht="14.25">
      <c r="A46" s="30"/>
      <c r="B46" s="31"/>
      <c r="C46" s="32">
        <f>IF(B46&lt;&gt;"",Rates!$A$3,"")</f>
      </c>
      <c r="D46" s="33">
        <f t="shared" si="0"/>
      </c>
      <c r="E46" s="34">
        <f>IF(AND(Rates!$A$8,D46&lt;&gt;""),MIN(D46,Rates!$A$4),"")</f>
      </c>
      <c r="F46" s="35">
        <f>IF(E46&lt;&gt;"",E46*Rates!$A$1,"")</f>
      </c>
      <c r="G46" s="34">
        <f>IF(AND(Rates!$A$8,D46&lt;&gt;""),D46-E46,"")</f>
      </c>
      <c r="H46" s="35">
        <f>IF(G46&lt;&gt;"",G46*Rates!$A$2,"")</f>
      </c>
      <c r="I46" s="36">
        <f>IF(AND(Rates!$A$8,B46&lt;&gt;""),H46+F46,"")</f>
      </c>
    </row>
    <row r="47" spans="1:9" ht="14.25">
      <c r="A47" s="30"/>
      <c r="B47" s="31"/>
      <c r="C47" s="32">
        <f>IF(B47&lt;&gt;"",Rates!$A$3,"")</f>
      </c>
      <c r="D47" s="33">
        <f t="shared" si="0"/>
      </c>
      <c r="E47" s="34">
        <f>IF(AND(Rates!$A$8,D47&lt;&gt;""),MIN(D47,Rates!$A$4),"")</f>
      </c>
      <c r="F47" s="35">
        <f>IF(E47&lt;&gt;"",E47*Rates!$A$1,"")</f>
      </c>
      <c r="G47" s="34">
        <f>IF(AND(Rates!$A$8,D47&lt;&gt;""),D47-E47,"")</f>
      </c>
      <c r="H47" s="35">
        <f>IF(G47&lt;&gt;"",G47*Rates!$A$2,"")</f>
      </c>
      <c r="I47" s="36">
        <f>IF(AND(Rates!$A$8,B47&lt;&gt;""),H47+F47,"")</f>
      </c>
    </row>
    <row r="48" spans="1:9" ht="14.25">
      <c r="A48" s="30"/>
      <c r="B48" s="31"/>
      <c r="C48" s="32">
        <f>IF(B48&lt;&gt;"",Rates!$A$3,"")</f>
      </c>
      <c r="D48" s="33">
        <f t="shared" si="0"/>
      </c>
      <c r="E48" s="34">
        <f>IF(AND(Rates!$A$8,D48&lt;&gt;""),MIN(D48,Rates!$A$4),"")</f>
      </c>
      <c r="F48" s="35">
        <f>IF(E48&lt;&gt;"",E48*Rates!$A$1,"")</f>
      </c>
      <c r="G48" s="34">
        <f>IF(AND(Rates!$A$8,D48&lt;&gt;""),D48-E48,"")</f>
      </c>
      <c r="H48" s="35">
        <f>IF(G48&lt;&gt;"",G48*Rates!$A$2,"")</f>
      </c>
      <c r="I48" s="36">
        <f>IF(AND(Rates!$A$8,B48&lt;&gt;""),H48+F48,"")</f>
      </c>
    </row>
    <row r="49" spans="1:9" ht="14.25">
      <c r="A49" s="30"/>
      <c r="B49" s="31"/>
      <c r="C49" s="32">
        <f>IF(B49&lt;&gt;"",Rates!$A$3,"")</f>
      </c>
      <c r="D49" s="33">
        <f t="shared" si="0"/>
      </c>
      <c r="E49" s="34">
        <f>IF(AND(Rates!$A$8,D49&lt;&gt;""),MIN(D49,Rates!$A$4),"")</f>
      </c>
      <c r="F49" s="35">
        <f>IF(E49&lt;&gt;"",E49*Rates!$A$1,"")</f>
      </c>
      <c r="G49" s="34">
        <f>IF(AND(Rates!$A$8,D49&lt;&gt;""),D49-E49,"")</f>
      </c>
      <c r="H49" s="35">
        <f>IF(G49&lt;&gt;"",G49*Rates!$A$2,"")</f>
      </c>
      <c r="I49" s="36">
        <f>IF(AND(Rates!$A$8,B49&lt;&gt;""),H49+F49,"")</f>
      </c>
    </row>
    <row r="50" spans="1:9" ht="14.25">
      <c r="A50" s="30"/>
      <c r="B50" s="31"/>
      <c r="C50" s="32">
        <f>IF(B50&lt;&gt;"",Rates!$A$3,"")</f>
      </c>
      <c r="D50" s="33">
        <f t="shared" si="0"/>
      </c>
      <c r="E50" s="34">
        <f>IF(AND(Rates!$A$8,D50&lt;&gt;""),MIN(D50,Rates!$A$4),"")</f>
      </c>
      <c r="F50" s="35">
        <f>IF(E50&lt;&gt;"",E50*Rates!$A$1,"")</f>
      </c>
      <c r="G50" s="34">
        <f>IF(AND(Rates!$A$8,D50&lt;&gt;""),D50-E50,"")</f>
      </c>
      <c r="H50" s="35">
        <f>IF(G50&lt;&gt;"",G50*Rates!$A$2,"")</f>
      </c>
      <c r="I50" s="36">
        <f>IF(AND(Rates!$A$8,B50&lt;&gt;""),H50+F50,"")</f>
      </c>
    </row>
    <row r="51" spans="1:9" ht="14.25">
      <c r="A51" s="30"/>
      <c r="B51" s="31"/>
      <c r="C51" s="32">
        <f>IF(B51&lt;&gt;"",Rates!$A$3,"")</f>
      </c>
      <c r="D51" s="33">
        <f t="shared" si="0"/>
      </c>
      <c r="E51" s="34">
        <f>IF(AND(Rates!$A$8,D51&lt;&gt;""),MIN(D51,Rates!$A$4),"")</f>
      </c>
      <c r="F51" s="35">
        <f>IF(E51&lt;&gt;"",E51*Rates!$A$1,"")</f>
      </c>
      <c r="G51" s="34">
        <f>IF(AND(Rates!$A$8,D51&lt;&gt;""),D51-E51,"")</f>
      </c>
      <c r="H51" s="35">
        <f>IF(G51&lt;&gt;"",G51*Rates!$A$2,"")</f>
      </c>
      <c r="I51" s="36">
        <f>IF(AND(Rates!$A$8,B51&lt;&gt;""),H51+F51,"")</f>
      </c>
    </row>
    <row r="52" spans="1:9" ht="14.25">
      <c r="A52" s="30"/>
      <c r="B52" s="31"/>
      <c r="C52" s="32">
        <f>IF(B52&lt;&gt;"",Rates!$A$3,"")</f>
      </c>
      <c r="D52" s="33">
        <f t="shared" si="0"/>
      </c>
      <c r="E52" s="34">
        <f>IF(AND(Rates!$A$8,D52&lt;&gt;""),MIN(D52,Rates!$A$4),"")</f>
      </c>
      <c r="F52" s="35">
        <f>IF(E52&lt;&gt;"",E52*Rates!$A$1,"")</f>
      </c>
      <c r="G52" s="34">
        <f>IF(AND(Rates!$A$8,D52&lt;&gt;""),D52-E52,"")</f>
      </c>
      <c r="H52" s="35">
        <f>IF(G52&lt;&gt;"",G52*Rates!$A$2,"")</f>
      </c>
      <c r="I52" s="36">
        <f>IF(AND(Rates!$A$8,B52&lt;&gt;""),H52+F52,"")</f>
      </c>
    </row>
    <row r="53" spans="1:9" ht="14.25">
      <c r="A53" s="30"/>
      <c r="B53" s="31"/>
      <c r="C53" s="32">
        <f>IF(B53&lt;&gt;"",Rates!$A$3,"")</f>
      </c>
      <c r="D53" s="33">
        <f t="shared" si="0"/>
      </c>
      <c r="E53" s="34">
        <f>IF(AND(Rates!$A$8,D53&lt;&gt;""),MIN(D53,Rates!$A$4),"")</f>
      </c>
      <c r="F53" s="35">
        <f>IF(E53&lt;&gt;"",E53*Rates!$A$1,"")</f>
      </c>
      <c r="G53" s="34">
        <f>IF(AND(Rates!$A$8,D53&lt;&gt;""),D53-E53,"")</f>
      </c>
      <c r="H53" s="35">
        <f>IF(G53&lt;&gt;"",G53*Rates!$A$2,"")</f>
      </c>
      <c r="I53" s="36">
        <f>IF(AND(Rates!$A$8,B53&lt;&gt;""),H53+F53,"")</f>
      </c>
    </row>
    <row r="54" spans="1:9" ht="14.25">
      <c r="A54" s="30"/>
      <c r="B54" s="31"/>
      <c r="C54" s="32">
        <f>IF(B54&lt;&gt;"",Rates!$A$3,"")</f>
      </c>
      <c r="D54" s="33">
        <f t="shared" si="0"/>
      </c>
      <c r="E54" s="34">
        <f>IF(AND(Rates!$A$8,D54&lt;&gt;""),MIN(D54,Rates!$A$4),"")</f>
      </c>
      <c r="F54" s="35">
        <f>IF(E54&lt;&gt;"",E54*Rates!$A$1,"")</f>
      </c>
      <c r="G54" s="34">
        <f>IF(AND(Rates!$A$8,D54&lt;&gt;""),D54-E54,"")</f>
      </c>
      <c r="H54" s="35">
        <f>IF(G54&lt;&gt;"",G54*Rates!$A$2,"")</f>
      </c>
      <c r="I54" s="36">
        <f>IF(AND(Rates!$A$8,B54&lt;&gt;""),H54+F54,"")</f>
      </c>
    </row>
    <row r="55" spans="1:9" ht="14.25">
      <c r="A55" s="30"/>
      <c r="B55" s="31"/>
      <c r="C55" s="32">
        <f>IF(B55&lt;&gt;"",Rates!$A$3,"")</f>
      </c>
      <c r="D55" s="33">
        <f t="shared" si="0"/>
      </c>
      <c r="E55" s="34">
        <f>IF(AND(Rates!$A$8,D55&lt;&gt;""),MIN(D55,Rates!$A$4),"")</f>
      </c>
      <c r="F55" s="35">
        <f>IF(E55&lt;&gt;"",E55*Rates!$A$1,"")</f>
      </c>
      <c r="G55" s="34">
        <f>IF(AND(Rates!$A$8,D55&lt;&gt;""),D55-E55,"")</f>
      </c>
      <c r="H55" s="35">
        <f>IF(G55&lt;&gt;"",G55*Rates!$A$2,"")</f>
      </c>
      <c r="I55" s="36">
        <f>IF(AND(Rates!$A$8,B55&lt;&gt;""),H55+F55,"")</f>
      </c>
    </row>
    <row r="56" spans="1:9" ht="14.25">
      <c r="A56" s="30"/>
      <c r="B56" s="31"/>
      <c r="C56" s="32">
        <f>IF(B56&lt;&gt;"",Rates!$A$3,"")</f>
      </c>
      <c r="D56" s="33">
        <f t="shared" si="0"/>
      </c>
      <c r="E56" s="34">
        <f>IF(AND(Rates!$A$8,D56&lt;&gt;""),MIN(D56,Rates!$A$4),"")</f>
      </c>
      <c r="F56" s="35">
        <f>IF(E56&lt;&gt;"",E56*Rates!$A$1,"")</f>
      </c>
      <c r="G56" s="34">
        <f>IF(AND(Rates!$A$8,D56&lt;&gt;""),D56-E56,"")</f>
      </c>
      <c r="H56" s="35">
        <f>IF(G56&lt;&gt;"",G56*Rates!$A$2,"")</f>
      </c>
      <c r="I56" s="36">
        <f>IF(AND(Rates!$A$8,B56&lt;&gt;""),H56+F56,"")</f>
      </c>
    </row>
    <row r="57" spans="1:9" ht="14.25">
      <c r="A57" s="30"/>
      <c r="B57" s="31"/>
      <c r="C57" s="32">
        <f>IF(B57&lt;&gt;"",Rates!$A$3,"")</f>
      </c>
      <c r="D57" s="33">
        <f t="shared" si="0"/>
      </c>
      <c r="E57" s="34">
        <f>IF(AND(Rates!$A$8,D57&lt;&gt;""),MIN(D57,Rates!$A$4),"")</f>
      </c>
      <c r="F57" s="35">
        <f>IF(E57&lt;&gt;"",E57*Rates!$A$1,"")</f>
      </c>
      <c r="G57" s="34">
        <f>IF(AND(Rates!$A$8,D57&lt;&gt;""),D57-E57,"")</f>
      </c>
      <c r="H57" s="35">
        <f>IF(G57&lt;&gt;"",G57*Rates!$A$2,"")</f>
      </c>
      <c r="I57" s="36">
        <f>IF(AND(Rates!$A$8,B57&lt;&gt;""),H57+F57,"")</f>
      </c>
    </row>
    <row r="58" spans="1:9" ht="14.25">
      <c r="A58" s="30"/>
      <c r="B58" s="31"/>
      <c r="C58" s="32">
        <f>IF(B58&lt;&gt;"",Rates!$A$3,"")</f>
      </c>
      <c r="D58" s="33">
        <f t="shared" si="0"/>
      </c>
      <c r="E58" s="34">
        <f>IF(AND(Rates!$A$8,D58&lt;&gt;""),MIN(D58,Rates!$A$4),"")</f>
      </c>
      <c r="F58" s="35">
        <f>IF(E58&lt;&gt;"",E58*Rates!$A$1,"")</f>
      </c>
      <c r="G58" s="34">
        <f>IF(AND(Rates!$A$8,D58&lt;&gt;""),D58-E58,"")</f>
      </c>
      <c r="H58" s="35">
        <f>IF(G58&lt;&gt;"",G58*Rates!$A$2,"")</f>
      </c>
      <c r="I58" s="36">
        <f>IF(AND(Rates!$A$8,B58&lt;&gt;""),H58+F58,"")</f>
      </c>
    </row>
    <row r="59" spans="1:9" ht="14.25">
      <c r="A59" s="30"/>
      <c r="B59" s="31"/>
      <c r="C59" s="32">
        <f>IF(B59&lt;&gt;"",Rates!$A$3,"")</f>
      </c>
      <c r="D59" s="33">
        <f t="shared" si="0"/>
      </c>
      <c r="E59" s="34">
        <f>IF(AND(Rates!$A$8,D59&lt;&gt;""),MIN(D59,Rates!$A$4),"")</f>
      </c>
      <c r="F59" s="35">
        <f>IF(E59&lt;&gt;"",E59*Rates!$A$1,"")</f>
      </c>
      <c r="G59" s="34">
        <f>IF(AND(Rates!$A$8,D59&lt;&gt;""),D59-E59,"")</f>
      </c>
      <c r="H59" s="35">
        <f>IF(G59&lt;&gt;"",G59*Rates!$A$2,"")</f>
      </c>
      <c r="I59" s="36">
        <f>IF(AND(Rates!$A$8,B59&lt;&gt;""),H59+F59,"")</f>
      </c>
    </row>
    <row r="60" spans="1:9" ht="14.25">
      <c r="A60" s="30"/>
      <c r="B60" s="31"/>
      <c r="C60" s="32">
        <f>IF(B60&lt;&gt;"",Rates!$A$3,"")</f>
      </c>
      <c r="D60" s="33">
        <f t="shared" si="0"/>
      </c>
      <c r="E60" s="34">
        <f>IF(AND(Rates!$A$8,D60&lt;&gt;""),MIN(D60,Rates!$A$4),"")</f>
      </c>
      <c r="F60" s="35">
        <f>IF(E60&lt;&gt;"",E60*Rates!$A$1,"")</f>
      </c>
      <c r="G60" s="34">
        <f>IF(AND(Rates!$A$8,D60&lt;&gt;""),D60-E60,"")</f>
      </c>
      <c r="H60" s="35">
        <f>IF(G60&lt;&gt;"",G60*Rates!$A$2,"")</f>
      </c>
      <c r="I60" s="36">
        <f>IF(AND(Rates!$A$8,B60&lt;&gt;""),H60+F60,"")</f>
      </c>
    </row>
    <row r="61" spans="1:9" ht="14.25">
      <c r="A61" s="30"/>
      <c r="B61" s="31"/>
      <c r="C61" s="32">
        <f>IF(B61&lt;&gt;"",Rates!$A$3,"")</f>
      </c>
      <c r="D61" s="33">
        <f t="shared" si="0"/>
      </c>
      <c r="E61" s="34">
        <f>IF(AND(Rates!$A$8,D61&lt;&gt;""),MIN(D61,Rates!$A$4),"")</f>
      </c>
      <c r="F61" s="35">
        <f>IF(E61&lt;&gt;"",E61*Rates!$A$1,"")</f>
      </c>
      <c r="G61" s="34">
        <f>IF(AND(Rates!$A$8,D61&lt;&gt;""),D61-E61,"")</f>
      </c>
      <c r="H61" s="35">
        <f>IF(G61&lt;&gt;"",G61*Rates!$A$2,"")</f>
      </c>
      <c r="I61" s="36">
        <f>IF(AND(Rates!$A$8,B61&lt;&gt;""),H61+F61,"")</f>
      </c>
    </row>
    <row r="62" spans="1:9" ht="14.25">
      <c r="A62" s="30"/>
      <c r="B62" s="31"/>
      <c r="C62" s="32">
        <f>IF(B62&lt;&gt;"",Rates!$A$3,"")</f>
      </c>
      <c r="D62" s="33">
        <f t="shared" si="0"/>
      </c>
      <c r="E62" s="34">
        <f>IF(AND(Rates!$A$8,D62&lt;&gt;""),MIN(D62,Rates!$A$4),"")</f>
      </c>
      <c r="F62" s="35">
        <f>IF(E62&lt;&gt;"",E62*Rates!$A$1,"")</f>
      </c>
      <c r="G62" s="34">
        <f>IF(AND(Rates!$A$8,D62&lt;&gt;""),D62-E62,"")</f>
      </c>
      <c r="H62" s="35">
        <f>IF(G62&lt;&gt;"",G62*Rates!$A$2,"")</f>
      </c>
      <c r="I62" s="36">
        <f>IF(AND(Rates!$A$8,B62&lt;&gt;""),H62+F62,"")</f>
      </c>
    </row>
    <row r="63" spans="1:9" ht="14.25">
      <c r="A63" s="30"/>
      <c r="B63" s="31"/>
      <c r="C63" s="32">
        <f>IF(B63&lt;&gt;"",Rates!$A$3,"")</f>
      </c>
      <c r="D63" s="33">
        <f t="shared" si="0"/>
      </c>
      <c r="E63" s="34">
        <f>IF(AND(Rates!$A$8,D63&lt;&gt;""),MIN(D63,Rates!$A$4),"")</f>
      </c>
      <c r="F63" s="35">
        <f>IF(E63&lt;&gt;"",E63*Rates!$A$1,"")</f>
      </c>
      <c r="G63" s="34">
        <f>IF(AND(Rates!$A$8,D63&lt;&gt;""),D63-E63,"")</f>
      </c>
      <c r="H63" s="35">
        <f>IF(G63&lt;&gt;"",G63*Rates!$A$2,"")</f>
      </c>
      <c r="I63" s="36">
        <f>IF(AND(Rates!$A$8,B63&lt;&gt;""),H63+F63,"")</f>
      </c>
    </row>
    <row r="64" spans="1:9" ht="14.25">
      <c r="A64" s="30"/>
      <c r="B64" s="31"/>
      <c r="C64" s="32">
        <f>IF(B64&lt;&gt;"",Rates!$A$3,"")</f>
      </c>
      <c r="D64" s="33">
        <f t="shared" si="0"/>
      </c>
      <c r="E64" s="34">
        <f>IF(AND(Rates!$A$8,D64&lt;&gt;""),MIN(D64,Rates!$A$4),"")</f>
      </c>
      <c r="F64" s="35">
        <f>IF(E64&lt;&gt;"",E64*Rates!$A$1,"")</f>
      </c>
      <c r="G64" s="34">
        <f>IF(AND(Rates!$A$8,D64&lt;&gt;""),D64-E64,"")</f>
      </c>
      <c r="H64" s="35">
        <f>IF(G64&lt;&gt;"",G64*Rates!$A$2,"")</f>
      </c>
      <c r="I64" s="36">
        <f>IF(AND(Rates!$A$8,B64&lt;&gt;""),H64+F64,"")</f>
      </c>
    </row>
    <row r="65" spans="1:9" ht="14.25">
      <c r="A65" s="30"/>
      <c r="B65" s="31"/>
      <c r="C65" s="32">
        <f>IF(B65&lt;&gt;"",Rates!$A$3,"")</f>
      </c>
      <c r="D65" s="33">
        <f t="shared" si="0"/>
      </c>
      <c r="E65" s="34">
        <f>IF(AND(Rates!$A$8,D65&lt;&gt;""),MIN(D65,Rates!$A$4),"")</f>
      </c>
      <c r="F65" s="35">
        <f>IF(E65&lt;&gt;"",E65*Rates!$A$1,"")</f>
      </c>
      <c r="G65" s="34">
        <f>IF(AND(Rates!$A$8,D65&lt;&gt;""),D65-E65,"")</f>
      </c>
      <c r="H65" s="35">
        <f>IF(G65&lt;&gt;"",G65*Rates!$A$2,"")</f>
      </c>
      <c r="I65" s="36">
        <f>IF(AND(Rates!$A$8,B65&lt;&gt;""),H65+F65,"")</f>
      </c>
    </row>
    <row r="66" spans="1:9" ht="14.25">
      <c r="A66" s="30"/>
      <c r="B66" s="31"/>
      <c r="C66" s="32">
        <f>IF(B66&lt;&gt;"",Rates!$A$3,"")</f>
      </c>
      <c r="D66" s="33">
        <f t="shared" si="0"/>
      </c>
      <c r="E66" s="34">
        <f>IF(AND(Rates!$A$8,D66&lt;&gt;""),MIN(D66,Rates!$A$4),"")</f>
      </c>
      <c r="F66" s="35">
        <f>IF(E66&lt;&gt;"",E66*Rates!$A$1,"")</f>
      </c>
      <c r="G66" s="34">
        <f>IF(AND(Rates!$A$8,D66&lt;&gt;""),D66-E66,"")</f>
      </c>
      <c r="H66" s="35">
        <f>IF(G66&lt;&gt;"",G66*Rates!$A$2,"")</f>
      </c>
      <c r="I66" s="36">
        <f>IF(AND(Rates!$A$8,B66&lt;&gt;""),H66+F66,"")</f>
      </c>
    </row>
    <row r="67" spans="1:9" ht="14.25">
      <c r="A67" s="30"/>
      <c r="B67" s="31"/>
      <c r="C67" s="32">
        <f>IF(B67&lt;&gt;"",Rates!$A$3,"")</f>
      </c>
      <c r="D67" s="33">
        <f t="shared" si="0"/>
      </c>
      <c r="E67" s="34">
        <f>IF(AND(Rates!$A$8,D67&lt;&gt;""),MIN(D67,Rates!$A$4),"")</f>
      </c>
      <c r="F67" s="35">
        <f>IF(E67&lt;&gt;"",E67*Rates!$A$1,"")</f>
      </c>
      <c r="G67" s="34">
        <f>IF(AND(Rates!$A$8,D67&lt;&gt;""),D67-E67,"")</f>
      </c>
      <c r="H67" s="35">
        <f>IF(G67&lt;&gt;"",G67*Rates!$A$2,"")</f>
      </c>
      <c r="I67" s="36">
        <f>IF(AND(Rates!$A$8,B67&lt;&gt;""),H67+F67,"")</f>
      </c>
    </row>
    <row r="68" spans="1:9" ht="14.25">
      <c r="A68" s="30"/>
      <c r="B68" s="31"/>
      <c r="C68" s="32">
        <f>IF(B68&lt;&gt;"",Rates!$A$3,"")</f>
      </c>
      <c r="D68" s="33">
        <f aca="true" t="shared" si="1" ref="D68:D131">IF(B68&lt;&gt;"",C68*B68,"")</f>
      </c>
      <c r="E68" s="34">
        <f>IF(AND(Rates!$A$8,D68&lt;&gt;""),MIN(D68,Rates!$A$4),"")</f>
      </c>
      <c r="F68" s="35">
        <f>IF(E68&lt;&gt;"",E68*Rates!$A$1,"")</f>
      </c>
      <c r="G68" s="34">
        <f>IF(AND(Rates!$A$8,D68&lt;&gt;""),D68-E68,"")</f>
      </c>
      <c r="H68" s="35">
        <f>IF(G68&lt;&gt;"",G68*Rates!$A$2,"")</f>
      </c>
      <c r="I68" s="36">
        <f>IF(AND(Rates!$A$8,B68&lt;&gt;""),H68+F68,"")</f>
      </c>
    </row>
    <row r="69" spans="1:9" ht="14.25">
      <c r="A69" s="30"/>
      <c r="B69" s="31"/>
      <c r="C69" s="32">
        <f>IF(B69&lt;&gt;"",Rates!$A$3,"")</f>
      </c>
      <c r="D69" s="33">
        <f t="shared" si="1"/>
      </c>
      <c r="E69" s="34">
        <f>IF(AND(Rates!$A$8,D69&lt;&gt;""),MIN(D69,Rates!$A$4),"")</f>
      </c>
      <c r="F69" s="35">
        <f>IF(E69&lt;&gt;"",E69*Rates!$A$1,"")</f>
      </c>
      <c r="G69" s="34">
        <f>IF(AND(Rates!$A$8,D69&lt;&gt;""),D69-E69,"")</f>
      </c>
      <c r="H69" s="35">
        <f>IF(G69&lt;&gt;"",G69*Rates!$A$2,"")</f>
      </c>
      <c r="I69" s="36">
        <f>IF(AND(Rates!$A$8,B69&lt;&gt;""),H69+F69,"")</f>
      </c>
    </row>
    <row r="70" spans="1:9" ht="14.25">
      <c r="A70" s="30"/>
      <c r="B70" s="31"/>
      <c r="C70" s="32">
        <f>IF(B70&lt;&gt;"",Rates!$A$3,"")</f>
      </c>
      <c r="D70" s="33">
        <f t="shared" si="1"/>
      </c>
      <c r="E70" s="34">
        <f>IF(AND(Rates!$A$8,D70&lt;&gt;""),MIN(D70,Rates!$A$4),"")</f>
      </c>
      <c r="F70" s="35">
        <f>IF(E70&lt;&gt;"",E70*Rates!$A$1,"")</f>
      </c>
      <c r="G70" s="34">
        <f>IF(AND(Rates!$A$8,D70&lt;&gt;""),D70-E70,"")</f>
      </c>
      <c r="H70" s="35">
        <f>IF(G70&lt;&gt;"",G70*Rates!$A$2,"")</f>
      </c>
      <c r="I70" s="36">
        <f>IF(AND(Rates!$A$8,B70&lt;&gt;""),H70+F70,"")</f>
      </c>
    </row>
    <row r="71" spans="1:9" ht="14.25">
      <c r="A71" s="30"/>
      <c r="B71" s="31"/>
      <c r="C71" s="32">
        <f>IF(B71&lt;&gt;"",Rates!$A$3,"")</f>
      </c>
      <c r="D71" s="33">
        <f t="shared" si="1"/>
      </c>
      <c r="E71" s="34">
        <f>IF(AND(Rates!$A$8,D71&lt;&gt;""),MIN(D71,Rates!$A$4),"")</f>
      </c>
      <c r="F71" s="35">
        <f>IF(E71&lt;&gt;"",E71*Rates!$A$1,"")</f>
      </c>
      <c r="G71" s="34">
        <f>IF(AND(Rates!$A$8,D71&lt;&gt;""),D71-E71,"")</f>
      </c>
      <c r="H71" s="35">
        <f>IF(G71&lt;&gt;"",G71*Rates!$A$2,"")</f>
      </c>
      <c r="I71" s="36">
        <f>IF(AND(Rates!$A$8,B71&lt;&gt;""),H71+F71,"")</f>
      </c>
    </row>
    <row r="72" spans="1:9" ht="14.25">
      <c r="A72" s="30"/>
      <c r="B72" s="31"/>
      <c r="C72" s="32">
        <f>IF(B72&lt;&gt;"",Rates!$A$3,"")</f>
      </c>
      <c r="D72" s="33">
        <f t="shared" si="1"/>
      </c>
      <c r="E72" s="34">
        <f>IF(AND(Rates!$A$8,D72&lt;&gt;""),MIN(D72,Rates!$A$4),"")</f>
      </c>
      <c r="F72" s="35">
        <f>IF(E72&lt;&gt;"",E72*Rates!$A$1,"")</f>
      </c>
      <c r="G72" s="34">
        <f>IF(AND(Rates!$A$8,D72&lt;&gt;""),D72-E72,"")</f>
      </c>
      <c r="H72" s="35">
        <f>IF(G72&lt;&gt;"",G72*Rates!$A$2,"")</f>
      </c>
      <c r="I72" s="36">
        <f>IF(AND(Rates!$A$8,B72&lt;&gt;""),H72+F72,"")</f>
      </c>
    </row>
    <row r="73" spans="1:9" ht="14.25">
      <c r="A73" s="30"/>
      <c r="B73" s="31"/>
      <c r="C73" s="32">
        <f>IF(B73&lt;&gt;"",Rates!$A$3,"")</f>
      </c>
      <c r="D73" s="33">
        <f t="shared" si="1"/>
      </c>
      <c r="E73" s="34">
        <f>IF(AND(Rates!$A$8,D73&lt;&gt;""),MIN(D73,Rates!$A$4),"")</f>
      </c>
      <c r="F73" s="35">
        <f>IF(E73&lt;&gt;"",E73*Rates!$A$1,"")</f>
      </c>
      <c r="G73" s="34">
        <f>IF(AND(Rates!$A$8,D73&lt;&gt;""),D73-E73,"")</f>
      </c>
      <c r="H73" s="35">
        <f>IF(G73&lt;&gt;"",G73*Rates!$A$2,"")</f>
      </c>
      <c r="I73" s="36">
        <f>IF(AND(Rates!$A$8,B73&lt;&gt;""),H73+F73,"")</f>
      </c>
    </row>
    <row r="74" spans="1:9" ht="14.25">
      <c r="A74" s="30"/>
      <c r="B74" s="31"/>
      <c r="C74" s="32">
        <f>IF(B74&lt;&gt;"",Rates!$A$3,"")</f>
      </c>
      <c r="D74" s="33">
        <f t="shared" si="1"/>
      </c>
      <c r="E74" s="34">
        <f>IF(AND(Rates!$A$8,D74&lt;&gt;""),MIN(D74,Rates!$A$4),"")</f>
      </c>
      <c r="F74" s="35">
        <f>IF(E74&lt;&gt;"",E74*Rates!$A$1,"")</f>
      </c>
      <c r="G74" s="34">
        <f>IF(AND(Rates!$A$8,D74&lt;&gt;""),D74-E74,"")</f>
      </c>
      <c r="H74" s="35">
        <f>IF(G74&lt;&gt;"",G74*Rates!$A$2,"")</f>
      </c>
      <c r="I74" s="36">
        <f>IF(AND(Rates!$A$8,B74&lt;&gt;""),H74+F74,"")</f>
      </c>
    </row>
    <row r="75" spans="1:9" ht="14.25">
      <c r="A75" s="30"/>
      <c r="B75" s="31"/>
      <c r="C75" s="32">
        <f>IF(B75&lt;&gt;"",Rates!$A$3,"")</f>
      </c>
      <c r="D75" s="33">
        <f t="shared" si="1"/>
      </c>
      <c r="E75" s="34">
        <f>IF(AND(Rates!$A$8,D75&lt;&gt;""),MIN(D75,Rates!$A$4),"")</f>
      </c>
      <c r="F75" s="35">
        <f>IF(E75&lt;&gt;"",E75*Rates!$A$1,"")</f>
      </c>
      <c r="G75" s="34">
        <f>IF(AND(Rates!$A$8,D75&lt;&gt;""),D75-E75,"")</f>
      </c>
      <c r="H75" s="35">
        <f>IF(G75&lt;&gt;"",G75*Rates!$A$2,"")</f>
      </c>
      <c r="I75" s="36">
        <f>IF(AND(Rates!$A$8,B75&lt;&gt;""),H75+F75,"")</f>
      </c>
    </row>
    <row r="76" spans="1:9" ht="14.25">
      <c r="A76" s="30"/>
      <c r="B76" s="31"/>
      <c r="C76" s="32">
        <f>IF(B76&lt;&gt;"",Rates!$A$3,"")</f>
      </c>
      <c r="D76" s="33">
        <f t="shared" si="1"/>
      </c>
      <c r="E76" s="34">
        <f>IF(AND(Rates!$A$8,D76&lt;&gt;""),MIN(D76,Rates!$A$4),"")</f>
      </c>
      <c r="F76" s="35">
        <f>IF(E76&lt;&gt;"",E76*Rates!$A$1,"")</f>
      </c>
      <c r="G76" s="34">
        <f>IF(AND(Rates!$A$8,D76&lt;&gt;""),D76-E76,"")</f>
      </c>
      <c r="H76" s="35">
        <f>IF(G76&lt;&gt;"",G76*Rates!$A$2,"")</f>
      </c>
      <c r="I76" s="36">
        <f>IF(AND(Rates!$A$8,B76&lt;&gt;""),H76+F76,"")</f>
      </c>
    </row>
    <row r="77" spans="1:9" ht="14.25">
      <c r="A77" s="30"/>
      <c r="B77" s="31"/>
      <c r="C77" s="32">
        <f>IF(B77&lt;&gt;"",Rates!$A$3,"")</f>
      </c>
      <c r="D77" s="33">
        <f t="shared" si="1"/>
      </c>
      <c r="E77" s="34">
        <f>IF(AND(Rates!$A$8,D77&lt;&gt;""),MIN(D77,Rates!$A$4),"")</f>
      </c>
      <c r="F77" s="35">
        <f>IF(E77&lt;&gt;"",E77*Rates!$A$1,"")</f>
      </c>
      <c r="G77" s="34">
        <f>IF(AND(Rates!$A$8,D77&lt;&gt;""),D77-E77,"")</f>
      </c>
      <c r="H77" s="35">
        <f>IF(G77&lt;&gt;"",G77*Rates!$A$2,"")</f>
      </c>
      <c r="I77" s="36">
        <f>IF(AND(Rates!$A$8,B77&lt;&gt;""),H77+F77,"")</f>
      </c>
    </row>
    <row r="78" spans="1:9" ht="14.25">
      <c r="A78" s="30"/>
      <c r="B78" s="31"/>
      <c r="C78" s="32">
        <f>IF(B78&lt;&gt;"",Rates!$A$3,"")</f>
      </c>
      <c r="D78" s="33">
        <f t="shared" si="1"/>
      </c>
      <c r="E78" s="34">
        <f>IF(AND(Rates!$A$8,D78&lt;&gt;""),MIN(D78,Rates!$A$4),"")</f>
      </c>
      <c r="F78" s="35">
        <f>IF(E78&lt;&gt;"",E78*Rates!$A$1,"")</f>
      </c>
      <c r="G78" s="34">
        <f>IF(AND(Rates!$A$8,D78&lt;&gt;""),D78-E78,"")</f>
      </c>
      <c r="H78" s="35">
        <f>IF(G78&lt;&gt;"",G78*Rates!$A$2,"")</f>
      </c>
      <c r="I78" s="36">
        <f>IF(AND(Rates!$A$8,B78&lt;&gt;""),H78+F78,"")</f>
      </c>
    </row>
    <row r="79" spans="1:9" ht="14.25">
      <c r="A79" s="30"/>
      <c r="B79" s="31"/>
      <c r="C79" s="32">
        <f>IF(B79&lt;&gt;"",Rates!$A$3,"")</f>
      </c>
      <c r="D79" s="33">
        <f t="shared" si="1"/>
      </c>
      <c r="E79" s="34">
        <f>IF(AND(Rates!$A$8,D79&lt;&gt;""),MIN(D79,Rates!$A$4),"")</f>
      </c>
      <c r="F79" s="35">
        <f>IF(E79&lt;&gt;"",E79*Rates!$A$1,"")</f>
      </c>
      <c r="G79" s="34">
        <f>IF(AND(Rates!$A$8,D79&lt;&gt;""),D79-E79,"")</f>
      </c>
      <c r="H79" s="35">
        <f>IF(G79&lt;&gt;"",G79*Rates!$A$2,"")</f>
      </c>
      <c r="I79" s="36">
        <f>IF(AND(Rates!$A$8,B79&lt;&gt;""),H79+F79,"")</f>
      </c>
    </row>
    <row r="80" spans="1:9" ht="14.25">
      <c r="A80" s="30"/>
      <c r="B80" s="31"/>
      <c r="C80" s="32">
        <f>IF(B80&lt;&gt;"",Rates!$A$3,"")</f>
      </c>
      <c r="D80" s="33">
        <f t="shared" si="1"/>
      </c>
      <c r="E80" s="34">
        <f>IF(AND(Rates!$A$8,D80&lt;&gt;""),MIN(D80,Rates!$A$4),"")</f>
      </c>
      <c r="F80" s="35">
        <f>IF(E80&lt;&gt;"",E80*Rates!$A$1,"")</f>
      </c>
      <c r="G80" s="34">
        <f>IF(AND(Rates!$A$8,D80&lt;&gt;""),D80-E80,"")</f>
      </c>
      <c r="H80" s="35">
        <f>IF(G80&lt;&gt;"",G80*Rates!$A$2,"")</f>
      </c>
      <c r="I80" s="36">
        <f>IF(AND(Rates!$A$8,B80&lt;&gt;""),H80+F80,"")</f>
      </c>
    </row>
    <row r="81" spans="1:9" ht="14.25">
      <c r="A81" s="30"/>
      <c r="B81" s="31"/>
      <c r="C81" s="32">
        <f>IF(B81&lt;&gt;"",Rates!$A$3,"")</f>
      </c>
      <c r="D81" s="33">
        <f t="shared" si="1"/>
      </c>
      <c r="E81" s="34">
        <f>IF(AND(Rates!$A$8,D81&lt;&gt;""),MIN(D81,Rates!$A$4),"")</f>
      </c>
      <c r="F81" s="35">
        <f>IF(E81&lt;&gt;"",E81*Rates!$A$1,"")</f>
      </c>
      <c r="G81" s="34">
        <f>IF(AND(Rates!$A$8,D81&lt;&gt;""),D81-E81,"")</f>
      </c>
      <c r="H81" s="35">
        <f>IF(G81&lt;&gt;"",G81*Rates!$A$2,"")</f>
      </c>
      <c r="I81" s="36">
        <f>IF(AND(Rates!$A$8,B81&lt;&gt;""),H81+F81,"")</f>
      </c>
    </row>
    <row r="82" spans="1:9" ht="14.25">
      <c r="A82" s="30"/>
      <c r="B82" s="31"/>
      <c r="C82" s="32">
        <f>IF(B82&lt;&gt;"",Rates!$A$3,"")</f>
      </c>
      <c r="D82" s="33">
        <f t="shared" si="1"/>
      </c>
      <c r="E82" s="34">
        <f>IF(AND(Rates!$A$8,D82&lt;&gt;""),MIN(D82,Rates!$A$4),"")</f>
      </c>
      <c r="F82" s="35">
        <f>IF(E82&lt;&gt;"",E82*Rates!$A$1,"")</f>
      </c>
      <c r="G82" s="34">
        <f>IF(AND(Rates!$A$8,D82&lt;&gt;""),D82-E82,"")</f>
      </c>
      <c r="H82" s="35">
        <f>IF(G82&lt;&gt;"",G82*Rates!$A$2,"")</f>
      </c>
      <c r="I82" s="36">
        <f>IF(AND(Rates!$A$8,B82&lt;&gt;""),H82+F82,"")</f>
      </c>
    </row>
    <row r="83" spans="1:9" ht="14.25">
      <c r="A83" s="30"/>
      <c r="B83" s="31"/>
      <c r="C83" s="32">
        <f>IF(B83&lt;&gt;"",Rates!$A$3,"")</f>
      </c>
      <c r="D83" s="33">
        <f t="shared" si="1"/>
      </c>
      <c r="E83" s="34">
        <f>IF(AND(Rates!$A$8,D83&lt;&gt;""),MIN(D83,Rates!$A$4),"")</f>
      </c>
      <c r="F83" s="35">
        <f>IF(E83&lt;&gt;"",E83*Rates!$A$1,"")</f>
      </c>
      <c r="G83" s="34">
        <f>IF(AND(Rates!$A$8,D83&lt;&gt;""),D83-E83,"")</f>
      </c>
      <c r="H83" s="35">
        <f>IF(G83&lt;&gt;"",G83*Rates!$A$2,"")</f>
      </c>
      <c r="I83" s="36">
        <f>IF(AND(Rates!$A$8,B83&lt;&gt;""),H83+F83,"")</f>
      </c>
    </row>
    <row r="84" spans="1:9" ht="14.25">
      <c r="A84" s="30"/>
      <c r="B84" s="31"/>
      <c r="C84" s="32">
        <f>IF(B84&lt;&gt;"",Rates!$A$3,"")</f>
      </c>
      <c r="D84" s="33">
        <f t="shared" si="1"/>
      </c>
      <c r="E84" s="34">
        <f>IF(AND(Rates!$A$8,D84&lt;&gt;""),MIN(D84,Rates!$A$4),"")</f>
      </c>
      <c r="F84" s="35">
        <f>IF(E84&lt;&gt;"",E84*Rates!$A$1,"")</f>
      </c>
      <c r="G84" s="34">
        <f>IF(AND(Rates!$A$8,D84&lt;&gt;""),D84-E84,"")</f>
      </c>
      <c r="H84" s="35">
        <f>IF(G84&lt;&gt;"",G84*Rates!$A$2,"")</f>
      </c>
      <c r="I84" s="36">
        <f>IF(AND(Rates!$A$8,B84&lt;&gt;""),H84+F84,"")</f>
      </c>
    </row>
    <row r="85" spans="1:9" ht="14.25">
      <c r="A85" s="30"/>
      <c r="B85" s="31"/>
      <c r="C85" s="32">
        <f>IF(B85&lt;&gt;"",Rates!$A$3,"")</f>
      </c>
      <c r="D85" s="33">
        <f t="shared" si="1"/>
      </c>
      <c r="E85" s="34">
        <f>IF(AND(Rates!$A$8,D85&lt;&gt;""),MIN(D85,Rates!$A$4),"")</f>
      </c>
      <c r="F85" s="35">
        <f>IF(E85&lt;&gt;"",E85*Rates!$A$1,"")</f>
      </c>
      <c r="G85" s="34">
        <f>IF(AND(Rates!$A$8,D85&lt;&gt;""),D85-E85,"")</f>
      </c>
      <c r="H85" s="35">
        <f>IF(G85&lt;&gt;"",G85*Rates!$A$2,"")</f>
      </c>
      <c r="I85" s="36">
        <f>IF(AND(Rates!$A$8,B85&lt;&gt;""),H85+F85,"")</f>
      </c>
    </row>
    <row r="86" spans="1:9" ht="14.25">
      <c r="A86" s="30"/>
      <c r="B86" s="31"/>
      <c r="C86" s="32">
        <f>IF(B86&lt;&gt;"",Rates!$A$3,"")</f>
      </c>
      <c r="D86" s="33">
        <f t="shared" si="1"/>
      </c>
      <c r="E86" s="34">
        <f>IF(AND(Rates!$A$8,D86&lt;&gt;""),MIN(D86,Rates!$A$4),"")</f>
      </c>
      <c r="F86" s="35">
        <f>IF(E86&lt;&gt;"",E86*Rates!$A$1,"")</f>
      </c>
      <c r="G86" s="34">
        <f>IF(AND(Rates!$A$8,D86&lt;&gt;""),D86-E86,"")</f>
      </c>
      <c r="H86" s="35">
        <f>IF(G86&lt;&gt;"",G86*Rates!$A$2,"")</f>
      </c>
      <c r="I86" s="36">
        <f>IF(AND(Rates!$A$8,B86&lt;&gt;""),H86+F86,"")</f>
      </c>
    </row>
    <row r="87" spans="1:9" ht="14.25">
      <c r="A87" s="30"/>
      <c r="B87" s="31"/>
      <c r="C87" s="32">
        <f>IF(B87&lt;&gt;"",Rates!$A$3,"")</f>
      </c>
      <c r="D87" s="33">
        <f t="shared" si="1"/>
      </c>
      <c r="E87" s="34">
        <f>IF(AND(Rates!$A$8,D87&lt;&gt;""),MIN(D87,Rates!$A$4),"")</f>
      </c>
      <c r="F87" s="35">
        <f>IF(E87&lt;&gt;"",E87*Rates!$A$1,"")</f>
      </c>
      <c r="G87" s="34">
        <f>IF(AND(Rates!$A$8,D87&lt;&gt;""),D87-E87,"")</f>
      </c>
      <c r="H87" s="35">
        <f>IF(G87&lt;&gt;"",G87*Rates!$A$2,"")</f>
      </c>
      <c r="I87" s="36">
        <f>IF(AND(Rates!$A$8,B87&lt;&gt;""),H87+F87,"")</f>
      </c>
    </row>
    <row r="88" spans="1:9" ht="14.25">
      <c r="A88" s="30"/>
      <c r="B88" s="31"/>
      <c r="C88" s="32">
        <f>IF(B88&lt;&gt;"",Rates!$A$3,"")</f>
      </c>
      <c r="D88" s="33">
        <f t="shared" si="1"/>
      </c>
      <c r="E88" s="34">
        <f>IF(AND(Rates!$A$8,D88&lt;&gt;""),MIN(D88,Rates!$A$4),"")</f>
      </c>
      <c r="F88" s="35">
        <f>IF(E88&lt;&gt;"",E88*Rates!$A$1,"")</f>
      </c>
      <c r="G88" s="34">
        <f>IF(AND(Rates!$A$8,D88&lt;&gt;""),D88-E88,"")</f>
      </c>
      <c r="H88" s="35">
        <f>IF(G88&lt;&gt;"",G88*Rates!$A$2,"")</f>
      </c>
      <c r="I88" s="36">
        <f>IF(AND(Rates!$A$8,B88&lt;&gt;""),H88+F88,"")</f>
      </c>
    </row>
    <row r="89" spans="1:9" ht="14.25">
      <c r="A89" s="30"/>
      <c r="B89" s="31"/>
      <c r="C89" s="32">
        <f>IF(B89&lt;&gt;"",Rates!$A$3,"")</f>
      </c>
      <c r="D89" s="33">
        <f t="shared" si="1"/>
      </c>
      <c r="E89" s="34">
        <f>IF(AND(Rates!$A$8,D89&lt;&gt;""),MIN(D89,Rates!$A$4),"")</f>
      </c>
      <c r="F89" s="35">
        <f>IF(E89&lt;&gt;"",E89*Rates!$A$1,"")</f>
      </c>
      <c r="G89" s="34">
        <f>IF(AND(Rates!$A$8,D89&lt;&gt;""),D89-E89,"")</f>
      </c>
      <c r="H89" s="35">
        <f>IF(G89&lt;&gt;"",G89*Rates!$A$2,"")</f>
      </c>
      <c r="I89" s="36">
        <f>IF(AND(Rates!$A$8,B89&lt;&gt;""),H89+F89,"")</f>
      </c>
    </row>
    <row r="90" spans="1:9" ht="14.25">
      <c r="A90" s="30"/>
      <c r="B90" s="31"/>
      <c r="C90" s="32">
        <f>IF(B90&lt;&gt;"",Rates!$A$3,"")</f>
      </c>
      <c r="D90" s="33">
        <f t="shared" si="1"/>
      </c>
      <c r="E90" s="34">
        <f>IF(AND(Rates!$A$8,D90&lt;&gt;""),MIN(D90,Rates!$A$4),"")</f>
      </c>
      <c r="F90" s="35">
        <f>IF(E90&lt;&gt;"",E90*Rates!$A$1,"")</f>
      </c>
      <c r="G90" s="34">
        <f>IF(AND(Rates!$A$8,D90&lt;&gt;""),D90-E90,"")</f>
      </c>
      <c r="H90" s="35">
        <f>IF(G90&lt;&gt;"",G90*Rates!$A$2,"")</f>
      </c>
      <c r="I90" s="36">
        <f>IF(AND(Rates!$A$8,B90&lt;&gt;""),H90+F90,"")</f>
      </c>
    </row>
    <row r="91" spans="1:9" ht="14.25">
      <c r="A91" s="30"/>
      <c r="B91" s="31"/>
      <c r="C91" s="32">
        <f>IF(B91&lt;&gt;"",Rates!$A$3,"")</f>
      </c>
      <c r="D91" s="33">
        <f t="shared" si="1"/>
      </c>
      <c r="E91" s="34">
        <f>IF(AND(Rates!$A$8,D91&lt;&gt;""),MIN(D91,Rates!$A$4),"")</f>
      </c>
      <c r="F91" s="35">
        <f>IF(E91&lt;&gt;"",E91*Rates!$A$1,"")</f>
      </c>
      <c r="G91" s="34">
        <f>IF(AND(Rates!$A$8,D91&lt;&gt;""),D91-E91,"")</f>
      </c>
      <c r="H91" s="35">
        <f>IF(G91&lt;&gt;"",G91*Rates!$A$2,"")</f>
      </c>
      <c r="I91" s="36">
        <f>IF(AND(Rates!$A$8,B91&lt;&gt;""),H91+F91,"")</f>
      </c>
    </row>
    <row r="92" spans="1:9" ht="14.25">
      <c r="A92" s="30"/>
      <c r="B92" s="31"/>
      <c r="C92" s="32">
        <f>IF(B92&lt;&gt;"",Rates!$A$3,"")</f>
      </c>
      <c r="D92" s="33">
        <f t="shared" si="1"/>
      </c>
      <c r="E92" s="34">
        <f>IF(AND(Rates!$A$8,D92&lt;&gt;""),MIN(D92,Rates!$A$4),"")</f>
      </c>
      <c r="F92" s="35">
        <f>IF(E92&lt;&gt;"",E92*Rates!$A$1,"")</f>
      </c>
      <c r="G92" s="34">
        <f>IF(AND(Rates!$A$8,D92&lt;&gt;""),D92-E92,"")</f>
      </c>
      <c r="H92" s="35">
        <f>IF(G92&lt;&gt;"",G92*Rates!$A$2,"")</f>
      </c>
      <c r="I92" s="36">
        <f>IF(AND(Rates!$A$8,B92&lt;&gt;""),H92+F92,"")</f>
      </c>
    </row>
    <row r="93" spans="1:9" ht="14.25">
      <c r="A93" s="30"/>
      <c r="B93" s="31"/>
      <c r="C93" s="32">
        <f>IF(B93&lt;&gt;"",Rates!$A$3,"")</f>
      </c>
      <c r="D93" s="33">
        <f t="shared" si="1"/>
      </c>
      <c r="E93" s="34">
        <f>IF(AND(Rates!$A$8,D93&lt;&gt;""),MIN(D93,Rates!$A$4),"")</f>
      </c>
      <c r="F93" s="35">
        <f>IF(E93&lt;&gt;"",E93*Rates!$A$1,"")</f>
      </c>
      <c r="G93" s="34">
        <f>IF(AND(Rates!$A$8,D93&lt;&gt;""),D93-E93,"")</f>
      </c>
      <c r="H93" s="35">
        <f>IF(G93&lt;&gt;"",G93*Rates!$A$2,"")</f>
      </c>
      <c r="I93" s="36">
        <f>IF(AND(Rates!$A$8,B93&lt;&gt;""),H93+F93,"")</f>
      </c>
    </row>
    <row r="94" spans="1:9" ht="14.25">
      <c r="A94" s="30"/>
      <c r="B94" s="31"/>
      <c r="C94" s="32">
        <f>IF(B94&lt;&gt;"",Rates!$A$3,"")</f>
      </c>
      <c r="D94" s="33">
        <f t="shared" si="1"/>
      </c>
      <c r="E94" s="34">
        <f>IF(AND(Rates!$A$8,D94&lt;&gt;""),MIN(D94,Rates!$A$4),"")</f>
      </c>
      <c r="F94" s="35">
        <f>IF(E94&lt;&gt;"",E94*Rates!$A$1,"")</f>
      </c>
      <c r="G94" s="34">
        <f>IF(AND(Rates!$A$8,D94&lt;&gt;""),D94-E94,"")</f>
      </c>
      <c r="H94" s="35">
        <f>IF(G94&lt;&gt;"",G94*Rates!$A$2,"")</f>
      </c>
      <c r="I94" s="36">
        <f>IF(AND(Rates!$A$8,B94&lt;&gt;""),H94+F94,"")</f>
      </c>
    </row>
    <row r="95" spans="1:9" ht="14.25">
      <c r="A95" s="30"/>
      <c r="B95" s="31"/>
      <c r="C95" s="32">
        <f>IF(B95&lt;&gt;"",Rates!$A$3,"")</f>
      </c>
      <c r="D95" s="33">
        <f t="shared" si="1"/>
      </c>
      <c r="E95" s="34">
        <f>IF(AND(Rates!$A$8,D95&lt;&gt;""),MIN(D95,Rates!$A$4),"")</f>
      </c>
      <c r="F95" s="35">
        <f>IF(E95&lt;&gt;"",E95*Rates!$A$1,"")</f>
      </c>
      <c r="G95" s="34">
        <f>IF(AND(Rates!$A$8,D95&lt;&gt;""),D95-E95,"")</f>
      </c>
      <c r="H95" s="35">
        <f>IF(G95&lt;&gt;"",G95*Rates!$A$2,"")</f>
      </c>
      <c r="I95" s="36">
        <f>IF(AND(Rates!$A$8,B95&lt;&gt;""),H95+F95,"")</f>
      </c>
    </row>
    <row r="96" spans="1:9" ht="14.25">
      <c r="A96" s="30"/>
      <c r="B96" s="31"/>
      <c r="C96" s="32">
        <f>IF(B96&lt;&gt;"",Rates!$A$3,"")</f>
      </c>
      <c r="D96" s="33">
        <f t="shared" si="1"/>
      </c>
      <c r="E96" s="34">
        <f>IF(AND(Rates!$A$8,D96&lt;&gt;""),MIN(D96,Rates!$A$4),"")</f>
      </c>
      <c r="F96" s="35">
        <f>IF(E96&lt;&gt;"",E96*Rates!$A$1,"")</f>
      </c>
      <c r="G96" s="34">
        <f>IF(AND(Rates!$A$8,D96&lt;&gt;""),D96-E96,"")</f>
      </c>
      <c r="H96" s="35">
        <f>IF(G96&lt;&gt;"",G96*Rates!$A$2,"")</f>
      </c>
      <c r="I96" s="36">
        <f>IF(AND(Rates!$A$8,B96&lt;&gt;""),H96+F96,"")</f>
      </c>
    </row>
    <row r="97" spans="1:9" ht="14.25">
      <c r="A97" s="30"/>
      <c r="B97" s="31"/>
      <c r="C97" s="32">
        <f>IF(B97&lt;&gt;"",Rates!$A$3,"")</f>
      </c>
      <c r="D97" s="33">
        <f t="shared" si="1"/>
      </c>
      <c r="E97" s="34">
        <f>IF(AND(Rates!$A$8,D97&lt;&gt;""),MIN(D97,Rates!$A$4),"")</f>
      </c>
      <c r="F97" s="35">
        <f>IF(E97&lt;&gt;"",E97*Rates!$A$1,"")</f>
      </c>
      <c r="G97" s="34">
        <f>IF(AND(Rates!$A$8,D97&lt;&gt;""),D97-E97,"")</f>
      </c>
      <c r="H97" s="35">
        <f>IF(G97&lt;&gt;"",G97*Rates!$A$2,"")</f>
      </c>
      <c r="I97" s="36">
        <f>IF(AND(Rates!$A$8,B97&lt;&gt;""),H97+F97,"")</f>
      </c>
    </row>
    <row r="98" spans="1:9" ht="14.25">
      <c r="A98" s="30"/>
      <c r="B98" s="31"/>
      <c r="C98" s="32">
        <f>IF(B98&lt;&gt;"",Rates!$A$3,"")</f>
      </c>
      <c r="D98" s="33">
        <f t="shared" si="1"/>
      </c>
      <c r="E98" s="34">
        <f>IF(AND(Rates!$A$8,D98&lt;&gt;""),MIN(D98,Rates!$A$4),"")</f>
      </c>
      <c r="F98" s="35">
        <f>IF(E98&lt;&gt;"",E98*Rates!$A$1,"")</f>
      </c>
      <c r="G98" s="34">
        <f>IF(AND(Rates!$A$8,D98&lt;&gt;""),D98-E98,"")</f>
      </c>
      <c r="H98" s="35">
        <f>IF(G98&lt;&gt;"",G98*Rates!$A$2,"")</f>
      </c>
      <c r="I98" s="36">
        <f>IF(AND(Rates!$A$8,B98&lt;&gt;""),H98+F98,"")</f>
      </c>
    </row>
    <row r="99" spans="1:9" ht="14.25">
      <c r="A99" s="30"/>
      <c r="B99" s="31"/>
      <c r="C99" s="32">
        <f>IF(B99&lt;&gt;"",Rates!$A$3,"")</f>
      </c>
      <c r="D99" s="33">
        <f t="shared" si="1"/>
      </c>
      <c r="E99" s="34">
        <f>IF(AND(Rates!$A$8,D99&lt;&gt;""),MIN(D99,Rates!$A$4),"")</f>
      </c>
      <c r="F99" s="35">
        <f>IF(E99&lt;&gt;"",E99*Rates!$A$1,"")</f>
      </c>
      <c r="G99" s="34">
        <f>IF(AND(Rates!$A$8,D99&lt;&gt;""),D99-E99,"")</f>
      </c>
      <c r="H99" s="35">
        <f>IF(G99&lt;&gt;"",G99*Rates!$A$2,"")</f>
      </c>
      <c r="I99" s="36">
        <f>IF(AND(Rates!$A$8,B99&lt;&gt;""),H99+F99,"")</f>
      </c>
    </row>
    <row r="100" spans="1:9" ht="14.25">
      <c r="A100" s="30"/>
      <c r="B100" s="31"/>
      <c r="C100" s="32">
        <f>IF(B100&lt;&gt;"",Rates!$A$3,"")</f>
      </c>
      <c r="D100" s="33">
        <f t="shared" si="1"/>
      </c>
      <c r="E100" s="34">
        <f>IF(AND(Rates!$A$8,D100&lt;&gt;""),MIN(D100,Rates!$A$4),"")</f>
      </c>
      <c r="F100" s="35">
        <f>IF(E100&lt;&gt;"",E100*Rates!$A$1,"")</f>
      </c>
      <c r="G100" s="34">
        <f>IF(AND(Rates!$A$8,D100&lt;&gt;""),D100-E100,"")</f>
      </c>
      <c r="H100" s="35">
        <f>IF(G100&lt;&gt;"",G100*Rates!$A$2,"")</f>
      </c>
      <c r="I100" s="36">
        <f>IF(AND(Rates!$A$8,B100&lt;&gt;""),H100+F100,"")</f>
      </c>
    </row>
    <row r="101" spans="1:9" ht="14.25">
      <c r="A101" s="30"/>
      <c r="B101" s="31"/>
      <c r="C101" s="32">
        <f>IF(B101&lt;&gt;"",Rates!$A$3,"")</f>
      </c>
      <c r="D101" s="33">
        <f t="shared" si="1"/>
      </c>
      <c r="E101" s="34">
        <f>IF(AND(Rates!$A$8,D101&lt;&gt;""),MIN(D101,Rates!$A$4),"")</f>
      </c>
      <c r="F101" s="35">
        <f>IF(E101&lt;&gt;"",E101*Rates!$A$1,"")</f>
      </c>
      <c r="G101" s="34">
        <f>IF(AND(Rates!$A$8,D101&lt;&gt;""),D101-E101,"")</f>
      </c>
      <c r="H101" s="35">
        <f>IF(G101&lt;&gt;"",G101*Rates!$A$2,"")</f>
      </c>
      <c r="I101" s="36">
        <f>IF(AND(Rates!$A$8,B101&lt;&gt;""),H101+F101,"")</f>
      </c>
    </row>
    <row r="102" spans="1:9" ht="14.25">
      <c r="A102" s="30"/>
      <c r="B102" s="31"/>
      <c r="C102" s="32">
        <f>IF(B102&lt;&gt;"",Rates!$A$3,"")</f>
      </c>
      <c r="D102" s="33">
        <f t="shared" si="1"/>
      </c>
      <c r="E102" s="34">
        <f>IF(AND(Rates!$A$8,D102&lt;&gt;""),MIN(D102,Rates!$A$4),"")</f>
      </c>
      <c r="F102" s="35">
        <f>IF(E102&lt;&gt;"",E102*Rates!$A$1,"")</f>
      </c>
      <c r="G102" s="34">
        <f>IF(AND(Rates!$A$8,D102&lt;&gt;""),D102-E102,"")</f>
      </c>
      <c r="H102" s="35">
        <f>IF(G102&lt;&gt;"",G102*Rates!$A$2,"")</f>
      </c>
      <c r="I102" s="36">
        <f>IF(AND(Rates!$A$8,B102&lt;&gt;""),H102+F102,"")</f>
      </c>
    </row>
    <row r="103" spans="1:9" ht="14.25">
      <c r="A103" s="30"/>
      <c r="B103" s="31"/>
      <c r="C103" s="32">
        <f>IF(B103&lt;&gt;"",Rates!$A$3,"")</f>
      </c>
      <c r="D103" s="33">
        <f t="shared" si="1"/>
      </c>
      <c r="E103" s="34">
        <f>IF(AND(Rates!$A$8,D103&lt;&gt;""),MIN(D103,Rates!$A$4),"")</f>
      </c>
      <c r="F103" s="35">
        <f>IF(E103&lt;&gt;"",E103*Rates!$A$1,"")</f>
      </c>
      <c r="G103" s="34">
        <f>IF(AND(Rates!$A$8,D103&lt;&gt;""),D103-E103,"")</f>
      </c>
      <c r="H103" s="35">
        <f>IF(G103&lt;&gt;"",G103*Rates!$A$2,"")</f>
      </c>
      <c r="I103" s="36">
        <f>IF(AND(Rates!$A$8,B103&lt;&gt;""),H103+F103,"")</f>
      </c>
    </row>
    <row r="104" spans="1:9" ht="14.25">
      <c r="A104" s="30"/>
      <c r="B104" s="31"/>
      <c r="C104" s="32">
        <f>IF(B104&lt;&gt;"",Rates!$A$3,"")</f>
      </c>
      <c r="D104" s="33">
        <f t="shared" si="1"/>
      </c>
      <c r="E104" s="34">
        <f>IF(AND(Rates!$A$8,D104&lt;&gt;""),MIN(D104,Rates!$A$4),"")</f>
      </c>
      <c r="F104" s="35">
        <f>IF(E104&lt;&gt;"",E104*Rates!$A$1,"")</f>
      </c>
      <c r="G104" s="34">
        <f>IF(AND(Rates!$A$8,D104&lt;&gt;""),D104-E104,"")</f>
      </c>
      <c r="H104" s="35">
        <f>IF(G104&lt;&gt;"",G104*Rates!$A$2,"")</f>
      </c>
      <c r="I104" s="36">
        <f>IF(AND(Rates!$A$8,B104&lt;&gt;""),H104+F104,"")</f>
      </c>
    </row>
    <row r="105" spans="1:9" ht="14.25">
      <c r="A105" s="30"/>
      <c r="B105" s="31"/>
      <c r="C105" s="32">
        <f>IF(B105&lt;&gt;"",Rates!$A$3,"")</f>
      </c>
      <c r="D105" s="33">
        <f t="shared" si="1"/>
      </c>
      <c r="E105" s="34">
        <f>IF(AND(Rates!$A$8,D105&lt;&gt;""),MIN(D105,Rates!$A$4),"")</f>
      </c>
      <c r="F105" s="35">
        <f>IF(E105&lt;&gt;"",E105*Rates!$A$1,"")</f>
      </c>
      <c r="G105" s="34">
        <f>IF(AND(Rates!$A$8,D105&lt;&gt;""),D105-E105,"")</f>
      </c>
      <c r="H105" s="35">
        <f>IF(G105&lt;&gt;"",G105*Rates!$A$2,"")</f>
      </c>
      <c r="I105" s="36">
        <f>IF(AND(Rates!$A$8,B105&lt;&gt;""),H105+F105,"")</f>
      </c>
    </row>
    <row r="106" spans="1:9" ht="14.25">
      <c r="A106" s="30"/>
      <c r="B106" s="31"/>
      <c r="C106" s="32">
        <f>IF(B106&lt;&gt;"",Rates!$A$3,"")</f>
      </c>
      <c r="D106" s="33">
        <f t="shared" si="1"/>
      </c>
      <c r="E106" s="34">
        <f>IF(AND(Rates!$A$8,D106&lt;&gt;""),MIN(D106,Rates!$A$4),"")</f>
      </c>
      <c r="F106" s="35">
        <f>IF(E106&lt;&gt;"",E106*Rates!$A$1,"")</f>
      </c>
      <c r="G106" s="34">
        <f>IF(AND(Rates!$A$8,D106&lt;&gt;""),D106-E106,"")</f>
      </c>
      <c r="H106" s="35">
        <f>IF(G106&lt;&gt;"",G106*Rates!$A$2,"")</f>
      </c>
      <c r="I106" s="36">
        <f>IF(AND(Rates!$A$8,B106&lt;&gt;""),H106+F106,"")</f>
      </c>
    </row>
    <row r="107" spans="1:9" ht="14.25">
      <c r="A107" s="30"/>
      <c r="B107" s="31"/>
      <c r="C107" s="32">
        <f>IF(B107&lt;&gt;"",Rates!$A$3,"")</f>
      </c>
      <c r="D107" s="33">
        <f t="shared" si="1"/>
      </c>
      <c r="E107" s="34">
        <f>IF(AND(Rates!$A$8,D107&lt;&gt;""),MIN(D107,Rates!$A$4),"")</f>
      </c>
      <c r="F107" s="35">
        <f>IF(E107&lt;&gt;"",E107*Rates!$A$1,"")</f>
      </c>
      <c r="G107" s="34">
        <f>IF(AND(Rates!$A$8,D107&lt;&gt;""),D107-E107,"")</f>
      </c>
      <c r="H107" s="35">
        <f>IF(G107&lt;&gt;"",G107*Rates!$A$2,"")</f>
      </c>
      <c r="I107" s="36">
        <f>IF(AND(Rates!$A$8,B107&lt;&gt;""),H107+F107,"")</f>
      </c>
    </row>
    <row r="108" spans="1:9" ht="14.25">
      <c r="A108" s="30"/>
      <c r="B108" s="31"/>
      <c r="C108" s="32">
        <f>IF(B108&lt;&gt;"",Rates!$A$3,"")</f>
      </c>
      <c r="D108" s="33">
        <f t="shared" si="1"/>
      </c>
      <c r="E108" s="34">
        <f>IF(AND(Rates!$A$8,D108&lt;&gt;""),MIN(D108,Rates!$A$4),"")</f>
      </c>
      <c r="F108" s="35">
        <f>IF(E108&lt;&gt;"",E108*Rates!$A$1,"")</f>
      </c>
      <c r="G108" s="34">
        <f>IF(AND(Rates!$A$8,D108&lt;&gt;""),D108-E108,"")</f>
      </c>
      <c r="H108" s="35">
        <f>IF(G108&lt;&gt;"",G108*Rates!$A$2,"")</f>
      </c>
      <c r="I108" s="36">
        <f>IF(AND(Rates!$A$8,B108&lt;&gt;""),H108+F108,"")</f>
      </c>
    </row>
    <row r="109" spans="1:9" ht="14.25">
      <c r="A109" s="30"/>
      <c r="B109" s="31"/>
      <c r="C109" s="32">
        <f>IF(B109&lt;&gt;"",Rates!$A$3,"")</f>
      </c>
      <c r="D109" s="33">
        <f t="shared" si="1"/>
      </c>
      <c r="E109" s="34">
        <f>IF(AND(Rates!$A$8,D109&lt;&gt;""),MIN(D109,Rates!$A$4),"")</f>
      </c>
      <c r="F109" s="35">
        <f>IF(E109&lt;&gt;"",E109*Rates!$A$1,"")</f>
      </c>
      <c r="G109" s="34">
        <f>IF(AND(Rates!$A$8,D109&lt;&gt;""),D109-E109,"")</f>
      </c>
      <c r="H109" s="35">
        <f>IF(G109&lt;&gt;"",G109*Rates!$A$2,"")</f>
      </c>
      <c r="I109" s="36">
        <f>IF(AND(Rates!$A$8,B109&lt;&gt;""),H109+F109,"")</f>
      </c>
    </row>
    <row r="110" spans="1:9" ht="14.25">
      <c r="A110" s="30"/>
      <c r="B110" s="31"/>
      <c r="C110" s="32">
        <f>IF(B110&lt;&gt;"",Rates!$A$3,"")</f>
      </c>
      <c r="D110" s="33">
        <f t="shared" si="1"/>
      </c>
      <c r="E110" s="34">
        <f>IF(AND(Rates!$A$8,D110&lt;&gt;""),MIN(D110,Rates!$A$4),"")</f>
      </c>
      <c r="F110" s="35">
        <f>IF(E110&lt;&gt;"",E110*Rates!$A$1,"")</f>
      </c>
      <c r="G110" s="34">
        <f>IF(AND(Rates!$A$8,D110&lt;&gt;""),D110-E110,"")</f>
      </c>
      <c r="H110" s="35">
        <f>IF(G110&lt;&gt;"",G110*Rates!$A$2,"")</f>
      </c>
      <c r="I110" s="36">
        <f>IF(AND(Rates!$A$8,B110&lt;&gt;""),H110+F110,"")</f>
      </c>
    </row>
    <row r="111" spans="1:9" ht="14.25">
      <c r="A111" s="30"/>
      <c r="B111" s="31"/>
      <c r="C111" s="32">
        <f>IF(B111&lt;&gt;"",Rates!$A$3,"")</f>
      </c>
      <c r="D111" s="33">
        <f t="shared" si="1"/>
      </c>
      <c r="E111" s="34">
        <f>IF(AND(Rates!$A$8,D111&lt;&gt;""),MIN(D111,Rates!$A$4),"")</f>
      </c>
      <c r="F111" s="35">
        <f>IF(E111&lt;&gt;"",E111*Rates!$A$1,"")</f>
      </c>
      <c r="G111" s="34">
        <f>IF(AND(Rates!$A$8,D111&lt;&gt;""),D111-E111,"")</f>
      </c>
      <c r="H111" s="35">
        <f>IF(G111&lt;&gt;"",G111*Rates!$A$2,"")</f>
      </c>
      <c r="I111" s="36">
        <f>IF(AND(Rates!$A$8,B111&lt;&gt;""),H111+F111,"")</f>
      </c>
    </row>
    <row r="112" spans="1:9" ht="14.25">
      <c r="A112" s="30"/>
      <c r="B112" s="31"/>
      <c r="C112" s="32">
        <f>IF(B112&lt;&gt;"",Rates!$A$3,"")</f>
      </c>
      <c r="D112" s="33">
        <f t="shared" si="1"/>
      </c>
      <c r="E112" s="34">
        <f>IF(AND(Rates!$A$8,D112&lt;&gt;""),MIN(D112,Rates!$A$4),"")</f>
      </c>
      <c r="F112" s="35">
        <f>IF(E112&lt;&gt;"",E112*Rates!$A$1,"")</f>
      </c>
      <c r="G112" s="34">
        <f>IF(AND(Rates!$A$8,D112&lt;&gt;""),D112-E112,"")</f>
      </c>
      <c r="H112" s="35">
        <f>IF(G112&lt;&gt;"",G112*Rates!$A$2,"")</f>
      </c>
      <c r="I112" s="36">
        <f>IF(AND(Rates!$A$8,B112&lt;&gt;""),H112+F112,"")</f>
      </c>
    </row>
    <row r="113" spans="1:9" ht="14.25">
      <c r="A113" s="30"/>
      <c r="B113" s="31"/>
      <c r="C113" s="32">
        <f>IF(B113&lt;&gt;"",Rates!$A$3,"")</f>
      </c>
      <c r="D113" s="33">
        <f t="shared" si="1"/>
      </c>
      <c r="E113" s="34">
        <f>IF(AND(Rates!$A$8,D113&lt;&gt;""),MIN(D113,Rates!$A$4),"")</f>
      </c>
      <c r="F113" s="35">
        <f>IF(E113&lt;&gt;"",E113*Rates!$A$1,"")</f>
      </c>
      <c r="G113" s="34">
        <f>IF(AND(Rates!$A$8,D113&lt;&gt;""),D113-E113,"")</f>
      </c>
      <c r="H113" s="35">
        <f>IF(G113&lt;&gt;"",G113*Rates!$A$2,"")</f>
      </c>
      <c r="I113" s="36">
        <f>IF(AND(Rates!$A$8,B113&lt;&gt;""),H113+F113,"")</f>
      </c>
    </row>
    <row r="114" spans="1:9" ht="14.25">
      <c r="A114" s="30"/>
      <c r="B114" s="31"/>
      <c r="C114" s="32">
        <f>IF(B114&lt;&gt;"",Rates!$A$3,"")</f>
      </c>
      <c r="D114" s="33">
        <f t="shared" si="1"/>
      </c>
      <c r="E114" s="34">
        <f>IF(AND(Rates!$A$8,D114&lt;&gt;""),MIN(D114,Rates!$A$4),"")</f>
      </c>
      <c r="F114" s="35">
        <f>IF(E114&lt;&gt;"",E114*Rates!$A$1,"")</f>
      </c>
      <c r="G114" s="34">
        <f>IF(AND(Rates!$A$8,D114&lt;&gt;""),D114-E114,"")</f>
      </c>
      <c r="H114" s="35">
        <f>IF(G114&lt;&gt;"",G114*Rates!$A$2,"")</f>
      </c>
      <c r="I114" s="36">
        <f>IF(AND(Rates!$A$8,B114&lt;&gt;""),H114+F114,"")</f>
      </c>
    </row>
    <row r="115" spans="1:9" ht="14.25">
      <c r="A115" s="30"/>
      <c r="B115" s="31"/>
      <c r="C115" s="32">
        <f>IF(B115&lt;&gt;"",Rates!$A$3,"")</f>
      </c>
      <c r="D115" s="33">
        <f t="shared" si="1"/>
      </c>
      <c r="E115" s="34">
        <f>IF(AND(Rates!$A$8,D115&lt;&gt;""),MIN(D115,Rates!$A$4),"")</f>
      </c>
      <c r="F115" s="35">
        <f>IF(E115&lt;&gt;"",E115*Rates!$A$1,"")</f>
      </c>
      <c r="G115" s="34">
        <f>IF(AND(Rates!$A$8,D115&lt;&gt;""),D115-E115,"")</f>
      </c>
      <c r="H115" s="35">
        <f>IF(G115&lt;&gt;"",G115*Rates!$A$2,"")</f>
      </c>
      <c r="I115" s="36">
        <f>IF(AND(Rates!$A$8,B115&lt;&gt;""),H115+F115,"")</f>
      </c>
    </row>
    <row r="116" spans="1:9" ht="14.25">
      <c r="A116" s="30"/>
      <c r="B116" s="31"/>
      <c r="C116" s="32">
        <f>IF(B116&lt;&gt;"",Rates!$A$3,"")</f>
      </c>
      <c r="D116" s="33">
        <f t="shared" si="1"/>
      </c>
      <c r="E116" s="34">
        <f>IF(AND(Rates!$A$8,D116&lt;&gt;""),MIN(D116,Rates!$A$4),"")</f>
      </c>
      <c r="F116" s="35">
        <f>IF(E116&lt;&gt;"",E116*Rates!$A$1,"")</f>
      </c>
      <c r="G116" s="34">
        <f>IF(AND(Rates!$A$8,D116&lt;&gt;""),D116-E116,"")</f>
      </c>
      <c r="H116" s="35">
        <f>IF(G116&lt;&gt;"",G116*Rates!$A$2,"")</f>
      </c>
      <c r="I116" s="36">
        <f>IF(AND(Rates!$A$8,B116&lt;&gt;""),H116+F116,"")</f>
      </c>
    </row>
    <row r="117" spans="1:9" ht="14.25">
      <c r="A117" s="30"/>
      <c r="B117" s="31"/>
      <c r="C117" s="32">
        <f>IF(B117&lt;&gt;"",Rates!$A$3,"")</f>
      </c>
      <c r="D117" s="33">
        <f t="shared" si="1"/>
      </c>
      <c r="E117" s="34">
        <f>IF(AND(Rates!$A$8,D117&lt;&gt;""),MIN(D117,Rates!$A$4),"")</f>
      </c>
      <c r="F117" s="35">
        <f>IF(E117&lt;&gt;"",E117*Rates!$A$1,"")</f>
      </c>
      <c r="G117" s="34">
        <f>IF(AND(Rates!$A$8,D117&lt;&gt;""),D117-E117,"")</f>
      </c>
      <c r="H117" s="35">
        <f>IF(G117&lt;&gt;"",G117*Rates!$A$2,"")</f>
      </c>
      <c r="I117" s="36">
        <f>IF(AND(Rates!$A$8,B117&lt;&gt;""),H117+F117,"")</f>
      </c>
    </row>
    <row r="118" spans="1:9" ht="14.25">
      <c r="A118" s="30"/>
      <c r="B118" s="31"/>
      <c r="C118" s="32">
        <f>IF(B118&lt;&gt;"",Rates!$A$3,"")</f>
      </c>
      <c r="D118" s="33">
        <f t="shared" si="1"/>
      </c>
      <c r="E118" s="34">
        <f>IF(AND(Rates!$A$8,D118&lt;&gt;""),MIN(D118,Rates!$A$4),"")</f>
      </c>
      <c r="F118" s="35">
        <f>IF(E118&lt;&gt;"",E118*Rates!$A$1,"")</f>
      </c>
      <c r="G118" s="34">
        <f>IF(AND(Rates!$A$8,D118&lt;&gt;""),D118-E118,"")</f>
      </c>
      <c r="H118" s="35">
        <f>IF(G118&lt;&gt;"",G118*Rates!$A$2,"")</f>
      </c>
      <c r="I118" s="36">
        <f>IF(AND(Rates!$A$8,B118&lt;&gt;""),H118+F118,"")</f>
      </c>
    </row>
    <row r="119" spans="1:9" ht="14.25">
      <c r="A119" s="30"/>
      <c r="B119" s="31"/>
      <c r="C119" s="32">
        <f>IF(B119&lt;&gt;"",Rates!$A$3,"")</f>
      </c>
      <c r="D119" s="33">
        <f t="shared" si="1"/>
      </c>
      <c r="E119" s="34">
        <f>IF(AND(Rates!$A$8,D119&lt;&gt;""),MIN(D119,Rates!$A$4),"")</f>
      </c>
      <c r="F119" s="35">
        <f>IF(E119&lt;&gt;"",E119*Rates!$A$1,"")</f>
      </c>
      <c r="G119" s="34">
        <f>IF(AND(Rates!$A$8,D119&lt;&gt;""),D119-E119,"")</f>
      </c>
      <c r="H119" s="35">
        <f>IF(G119&lt;&gt;"",G119*Rates!$A$2,"")</f>
      </c>
      <c r="I119" s="36">
        <f>IF(AND(Rates!$A$8,B119&lt;&gt;""),H119+F119,"")</f>
      </c>
    </row>
    <row r="120" spans="1:9" ht="14.25">
      <c r="A120" s="30"/>
      <c r="B120" s="31"/>
      <c r="C120" s="32">
        <f>IF(B120&lt;&gt;"",Rates!$A$3,"")</f>
      </c>
      <c r="D120" s="33">
        <f t="shared" si="1"/>
      </c>
      <c r="E120" s="34">
        <f>IF(AND(Rates!$A$8,D120&lt;&gt;""),MIN(D120,Rates!$A$4),"")</f>
      </c>
      <c r="F120" s="35">
        <f>IF(E120&lt;&gt;"",E120*Rates!$A$1,"")</f>
      </c>
      <c r="G120" s="34">
        <f>IF(AND(Rates!$A$8,D120&lt;&gt;""),D120-E120,"")</f>
      </c>
      <c r="H120" s="35">
        <f>IF(G120&lt;&gt;"",G120*Rates!$A$2,"")</f>
      </c>
      <c r="I120" s="36">
        <f>IF(AND(Rates!$A$8,B120&lt;&gt;""),H120+F120,"")</f>
      </c>
    </row>
    <row r="121" spans="1:9" ht="14.25">
      <c r="A121" s="30"/>
      <c r="B121" s="31"/>
      <c r="C121" s="32">
        <f>IF(B121&lt;&gt;"",Rates!$A$3,"")</f>
      </c>
      <c r="D121" s="33">
        <f t="shared" si="1"/>
      </c>
      <c r="E121" s="34">
        <f>IF(AND(Rates!$A$8,D121&lt;&gt;""),MIN(D121,Rates!$A$4),"")</f>
      </c>
      <c r="F121" s="35">
        <f>IF(E121&lt;&gt;"",E121*Rates!$A$1,"")</f>
      </c>
      <c r="G121" s="34">
        <f>IF(AND(Rates!$A$8,D121&lt;&gt;""),D121-E121,"")</f>
      </c>
      <c r="H121" s="35">
        <f>IF(G121&lt;&gt;"",G121*Rates!$A$2,"")</f>
      </c>
      <c r="I121" s="36">
        <f>IF(AND(Rates!$A$8,B121&lt;&gt;""),H121+F121,"")</f>
      </c>
    </row>
    <row r="122" spans="1:9" ht="14.25">
      <c r="A122" s="30"/>
      <c r="B122" s="31"/>
      <c r="C122" s="32">
        <f>IF(B122&lt;&gt;"",Rates!$A$3,"")</f>
      </c>
      <c r="D122" s="33">
        <f t="shared" si="1"/>
      </c>
      <c r="E122" s="34">
        <f>IF(AND(Rates!$A$8,D122&lt;&gt;""),MIN(D122,Rates!$A$4),"")</f>
      </c>
      <c r="F122" s="35">
        <f>IF(E122&lt;&gt;"",E122*Rates!$A$1,"")</f>
      </c>
      <c r="G122" s="34">
        <f>IF(AND(Rates!$A$8,D122&lt;&gt;""),D122-E122,"")</f>
      </c>
      <c r="H122" s="35">
        <f>IF(G122&lt;&gt;"",G122*Rates!$A$2,"")</f>
      </c>
      <c r="I122" s="36">
        <f>IF(AND(Rates!$A$8,B122&lt;&gt;""),H122+F122,"")</f>
      </c>
    </row>
    <row r="123" spans="1:9" ht="14.25">
      <c r="A123" s="30"/>
      <c r="B123" s="31"/>
      <c r="C123" s="32">
        <f>IF(B123&lt;&gt;"",Rates!$A$3,"")</f>
      </c>
      <c r="D123" s="33">
        <f t="shared" si="1"/>
      </c>
      <c r="E123" s="34">
        <f>IF(AND(Rates!$A$8,D123&lt;&gt;""),MIN(D123,Rates!$A$4),"")</f>
      </c>
      <c r="F123" s="35">
        <f>IF(E123&lt;&gt;"",E123*Rates!$A$1,"")</f>
      </c>
      <c r="G123" s="34">
        <f>IF(AND(Rates!$A$8,D123&lt;&gt;""),D123-E123,"")</f>
      </c>
      <c r="H123" s="35">
        <f>IF(G123&lt;&gt;"",G123*Rates!$A$2,"")</f>
      </c>
      <c r="I123" s="36">
        <f>IF(AND(Rates!$A$8,B123&lt;&gt;""),H123+F123,"")</f>
      </c>
    </row>
    <row r="124" spans="1:9" ht="14.25">
      <c r="A124" s="30"/>
      <c r="B124" s="31"/>
      <c r="C124" s="32">
        <f>IF(B124&lt;&gt;"",Rates!$A$3,"")</f>
      </c>
      <c r="D124" s="33">
        <f t="shared" si="1"/>
      </c>
      <c r="E124" s="34">
        <f>IF(AND(Rates!$A$8,D124&lt;&gt;""),MIN(D124,Rates!$A$4),"")</f>
      </c>
      <c r="F124" s="35">
        <f>IF(E124&lt;&gt;"",E124*Rates!$A$1,"")</f>
      </c>
      <c r="G124" s="34">
        <f>IF(AND(Rates!$A$8,D124&lt;&gt;""),D124-E124,"")</f>
      </c>
      <c r="H124" s="35">
        <f>IF(G124&lt;&gt;"",G124*Rates!$A$2,"")</f>
      </c>
      <c r="I124" s="36">
        <f>IF(AND(Rates!$A$8,B124&lt;&gt;""),H124+F124,"")</f>
      </c>
    </row>
    <row r="125" spans="1:9" ht="14.25">
      <c r="A125" s="30"/>
      <c r="B125" s="31"/>
      <c r="C125" s="32">
        <f>IF(B125&lt;&gt;"",Rates!$A$3,"")</f>
      </c>
      <c r="D125" s="33">
        <f t="shared" si="1"/>
      </c>
      <c r="E125" s="34">
        <f>IF(AND(Rates!$A$8,D125&lt;&gt;""),MIN(D125,Rates!$A$4),"")</f>
      </c>
      <c r="F125" s="35">
        <f>IF(E125&lt;&gt;"",E125*Rates!$A$1,"")</f>
      </c>
      <c r="G125" s="34">
        <f>IF(AND(Rates!$A$8,D125&lt;&gt;""),D125-E125,"")</f>
      </c>
      <c r="H125" s="35">
        <f>IF(G125&lt;&gt;"",G125*Rates!$A$2,"")</f>
      </c>
      <c r="I125" s="36">
        <f>IF(AND(Rates!$A$8,B125&lt;&gt;""),H125+F125,"")</f>
      </c>
    </row>
    <row r="126" spans="1:9" ht="14.25">
      <c r="A126" s="30"/>
      <c r="B126" s="31"/>
      <c r="C126" s="32">
        <f>IF(B126&lt;&gt;"",Rates!$A$3,"")</f>
      </c>
      <c r="D126" s="33">
        <f t="shared" si="1"/>
      </c>
      <c r="E126" s="34">
        <f>IF(AND(Rates!$A$8,D126&lt;&gt;""),MIN(D126,Rates!$A$4),"")</f>
      </c>
      <c r="F126" s="35">
        <f>IF(E126&lt;&gt;"",E126*Rates!$A$1,"")</f>
      </c>
      <c r="G126" s="34">
        <f>IF(AND(Rates!$A$8,D126&lt;&gt;""),D126-E126,"")</f>
      </c>
      <c r="H126" s="35">
        <f>IF(G126&lt;&gt;"",G126*Rates!$A$2,"")</f>
      </c>
      <c r="I126" s="36">
        <f>IF(AND(Rates!$A$8,B126&lt;&gt;""),H126+F126,"")</f>
      </c>
    </row>
    <row r="127" spans="1:9" ht="14.25">
      <c r="A127" s="30"/>
      <c r="B127" s="31"/>
      <c r="C127" s="32">
        <f>IF(B127&lt;&gt;"",Rates!$A$3,"")</f>
      </c>
      <c r="D127" s="33">
        <f t="shared" si="1"/>
      </c>
      <c r="E127" s="34">
        <f>IF(AND(Rates!$A$8,D127&lt;&gt;""),MIN(D127,Rates!$A$4),"")</f>
      </c>
      <c r="F127" s="35">
        <f>IF(E127&lt;&gt;"",E127*Rates!$A$1,"")</f>
      </c>
      <c r="G127" s="34">
        <f>IF(AND(Rates!$A$8,D127&lt;&gt;""),D127-E127,"")</f>
      </c>
      <c r="H127" s="35">
        <f>IF(G127&lt;&gt;"",G127*Rates!$A$2,"")</f>
      </c>
      <c r="I127" s="36">
        <f>IF(AND(Rates!$A$8,B127&lt;&gt;""),H127+F127,"")</f>
      </c>
    </row>
    <row r="128" spans="1:9" ht="14.25">
      <c r="A128" s="30"/>
      <c r="B128" s="31"/>
      <c r="C128" s="32">
        <f>IF(B128&lt;&gt;"",Rates!$A$3,"")</f>
      </c>
      <c r="D128" s="33">
        <f t="shared" si="1"/>
      </c>
      <c r="E128" s="34">
        <f>IF(AND(Rates!$A$8,D128&lt;&gt;""),MIN(D128,Rates!$A$4),"")</f>
      </c>
      <c r="F128" s="35">
        <f>IF(E128&lt;&gt;"",E128*Rates!$A$1,"")</f>
      </c>
      <c r="G128" s="34">
        <f>IF(AND(Rates!$A$8,D128&lt;&gt;""),D128-E128,"")</f>
      </c>
      <c r="H128" s="35">
        <f>IF(G128&lt;&gt;"",G128*Rates!$A$2,"")</f>
      </c>
      <c r="I128" s="36">
        <f>IF(AND(Rates!$A$8,B128&lt;&gt;""),H128+F128,"")</f>
      </c>
    </row>
    <row r="129" spans="1:9" ht="14.25">
      <c r="A129" s="30"/>
      <c r="B129" s="31"/>
      <c r="C129" s="32">
        <f>IF(B129&lt;&gt;"",Rates!$A$3,"")</f>
      </c>
      <c r="D129" s="33">
        <f t="shared" si="1"/>
      </c>
      <c r="E129" s="34">
        <f>IF(AND(Rates!$A$8,D129&lt;&gt;""),MIN(D129,Rates!$A$4),"")</f>
      </c>
      <c r="F129" s="35">
        <f>IF(E129&lt;&gt;"",E129*Rates!$A$1,"")</f>
      </c>
      <c r="G129" s="34">
        <f>IF(AND(Rates!$A$8,D129&lt;&gt;""),D129-E129,"")</f>
      </c>
      <c r="H129" s="35">
        <f>IF(G129&lt;&gt;"",G129*Rates!$A$2,"")</f>
      </c>
      <c r="I129" s="36">
        <f>IF(AND(Rates!$A$8,B129&lt;&gt;""),H129+F129,"")</f>
      </c>
    </row>
    <row r="130" spans="1:9" ht="14.25">
      <c r="A130" s="30"/>
      <c r="B130" s="31"/>
      <c r="C130" s="32">
        <f>IF(B130&lt;&gt;"",Rates!$A$3,"")</f>
      </c>
      <c r="D130" s="33">
        <f t="shared" si="1"/>
      </c>
      <c r="E130" s="34">
        <f>IF(AND(Rates!$A$8,D130&lt;&gt;""),MIN(D130,Rates!$A$4),"")</f>
      </c>
      <c r="F130" s="35">
        <f>IF(E130&lt;&gt;"",E130*Rates!$A$1,"")</f>
      </c>
      <c r="G130" s="34">
        <f>IF(AND(Rates!$A$8,D130&lt;&gt;""),D130-E130,"")</f>
      </c>
      <c r="H130" s="35">
        <f>IF(G130&lt;&gt;"",G130*Rates!$A$2,"")</f>
      </c>
      <c r="I130" s="36">
        <f>IF(AND(Rates!$A$8,B130&lt;&gt;""),H130+F130,"")</f>
      </c>
    </row>
    <row r="131" spans="1:9" ht="14.25">
      <c r="A131" s="30"/>
      <c r="B131" s="31"/>
      <c r="C131" s="32">
        <f>IF(B131&lt;&gt;"",Rates!$A$3,"")</f>
      </c>
      <c r="D131" s="33">
        <f t="shared" si="1"/>
      </c>
      <c r="E131" s="34">
        <f>IF(AND(Rates!$A$8,D131&lt;&gt;""),MIN(D131,Rates!$A$4),"")</f>
      </c>
      <c r="F131" s="35">
        <f>IF(E131&lt;&gt;"",E131*Rates!$A$1,"")</f>
      </c>
      <c r="G131" s="34">
        <f>IF(AND(Rates!$A$8,D131&lt;&gt;""),D131-E131,"")</f>
      </c>
      <c r="H131" s="35">
        <f>IF(G131&lt;&gt;"",G131*Rates!$A$2,"")</f>
      </c>
      <c r="I131" s="36">
        <f>IF(AND(Rates!$A$8,B131&lt;&gt;""),H131+F131,"")</f>
      </c>
    </row>
    <row r="132" spans="1:9" ht="14.25">
      <c r="A132" s="30"/>
      <c r="B132" s="31"/>
      <c r="C132" s="32">
        <f>IF(B132&lt;&gt;"",Rates!$A$3,"")</f>
      </c>
      <c r="D132" s="33">
        <f aca="true" t="shared" si="2" ref="D132:D195">IF(B132&lt;&gt;"",C132*B132,"")</f>
      </c>
      <c r="E132" s="34">
        <f>IF(AND(Rates!$A$8,D132&lt;&gt;""),MIN(D132,Rates!$A$4),"")</f>
      </c>
      <c r="F132" s="35">
        <f>IF(E132&lt;&gt;"",E132*Rates!$A$1,"")</f>
      </c>
      <c r="G132" s="34">
        <f>IF(AND(Rates!$A$8,D132&lt;&gt;""),D132-E132,"")</f>
      </c>
      <c r="H132" s="35">
        <f>IF(G132&lt;&gt;"",G132*Rates!$A$2,"")</f>
      </c>
      <c r="I132" s="36">
        <f>IF(AND(Rates!$A$8,B132&lt;&gt;""),H132+F132,"")</f>
      </c>
    </row>
    <row r="133" spans="1:9" ht="14.25">
      <c r="A133" s="30"/>
      <c r="B133" s="31"/>
      <c r="C133" s="32">
        <f>IF(B133&lt;&gt;"",Rates!$A$3,"")</f>
      </c>
      <c r="D133" s="33">
        <f t="shared" si="2"/>
      </c>
      <c r="E133" s="34">
        <f>IF(AND(Rates!$A$8,D133&lt;&gt;""),MIN(D133,Rates!$A$4),"")</f>
      </c>
      <c r="F133" s="35">
        <f>IF(E133&lt;&gt;"",E133*Rates!$A$1,"")</f>
      </c>
      <c r="G133" s="34">
        <f>IF(AND(Rates!$A$8,D133&lt;&gt;""),D133-E133,"")</f>
      </c>
      <c r="H133" s="35">
        <f>IF(G133&lt;&gt;"",G133*Rates!$A$2,"")</f>
      </c>
      <c r="I133" s="36">
        <f>IF(AND(Rates!$A$8,B133&lt;&gt;""),H133+F133,"")</f>
      </c>
    </row>
    <row r="134" spans="1:9" ht="14.25">
      <c r="A134" s="30"/>
      <c r="B134" s="31"/>
      <c r="C134" s="32">
        <f>IF(B134&lt;&gt;"",Rates!$A$3,"")</f>
      </c>
      <c r="D134" s="33">
        <f t="shared" si="2"/>
      </c>
      <c r="E134" s="34">
        <f>IF(AND(Rates!$A$8,D134&lt;&gt;""),MIN(D134,Rates!$A$4),"")</f>
      </c>
      <c r="F134" s="35">
        <f>IF(E134&lt;&gt;"",E134*Rates!$A$1,"")</f>
      </c>
      <c r="G134" s="34">
        <f>IF(AND(Rates!$A$8,D134&lt;&gt;""),D134-E134,"")</f>
      </c>
      <c r="H134" s="35">
        <f>IF(G134&lt;&gt;"",G134*Rates!$A$2,"")</f>
      </c>
      <c r="I134" s="36">
        <f>IF(AND(Rates!$A$8,B134&lt;&gt;""),H134+F134,"")</f>
      </c>
    </row>
    <row r="135" spans="1:9" ht="14.25">
      <c r="A135" s="30"/>
      <c r="B135" s="31"/>
      <c r="C135" s="32">
        <f>IF(B135&lt;&gt;"",Rates!$A$3,"")</f>
      </c>
      <c r="D135" s="33">
        <f t="shared" si="2"/>
      </c>
      <c r="E135" s="34">
        <f>IF(AND(Rates!$A$8,D135&lt;&gt;""),MIN(D135,Rates!$A$4),"")</f>
      </c>
      <c r="F135" s="35">
        <f>IF(E135&lt;&gt;"",E135*Rates!$A$1,"")</f>
      </c>
      <c r="G135" s="34">
        <f>IF(AND(Rates!$A$8,D135&lt;&gt;""),D135-E135,"")</f>
      </c>
      <c r="H135" s="35">
        <f>IF(G135&lt;&gt;"",G135*Rates!$A$2,"")</f>
      </c>
      <c r="I135" s="36">
        <f>IF(AND(Rates!$A$8,B135&lt;&gt;""),H135+F135,"")</f>
      </c>
    </row>
    <row r="136" spans="1:9" ht="14.25">
      <c r="A136" s="30"/>
      <c r="B136" s="31"/>
      <c r="C136" s="32">
        <f>IF(B136&lt;&gt;"",Rates!$A$3,"")</f>
      </c>
      <c r="D136" s="33">
        <f t="shared" si="2"/>
      </c>
      <c r="E136" s="34">
        <f>IF(AND(Rates!$A$8,D136&lt;&gt;""),MIN(D136,Rates!$A$4),"")</f>
      </c>
      <c r="F136" s="35">
        <f>IF(E136&lt;&gt;"",E136*Rates!$A$1,"")</f>
      </c>
      <c r="G136" s="34">
        <f>IF(AND(Rates!$A$8,D136&lt;&gt;""),D136-E136,"")</f>
      </c>
      <c r="H136" s="35">
        <f>IF(G136&lt;&gt;"",G136*Rates!$A$2,"")</f>
      </c>
      <c r="I136" s="36">
        <f>IF(AND(Rates!$A$8,B136&lt;&gt;""),H136+F136,"")</f>
      </c>
    </row>
    <row r="137" spans="1:9" ht="14.25">
      <c r="A137" s="30"/>
      <c r="B137" s="31"/>
      <c r="C137" s="32">
        <f>IF(B137&lt;&gt;"",Rates!$A$3,"")</f>
      </c>
      <c r="D137" s="33">
        <f t="shared" si="2"/>
      </c>
      <c r="E137" s="34">
        <f>IF(AND(Rates!$A$8,D137&lt;&gt;""),MIN(D137,Rates!$A$4),"")</f>
      </c>
      <c r="F137" s="35">
        <f>IF(E137&lt;&gt;"",E137*Rates!$A$1,"")</f>
      </c>
      <c r="G137" s="34">
        <f>IF(AND(Rates!$A$8,D137&lt;&gt;""),D137-E137,"")</f>
      </c>
      <c r="H137" s="35">
        <f>IF(G137&lt;&gt;"",G137*Rates!$A$2,"")</f>
      </c>
      <c r="I137" s="36">
        <f>IF(AND(Rates!$A$8,B137&lt;&gt;""),H137+F137,"")</f>
      </c>
    </row>
    <row r="138" spans="1:9" ht="14.25">
      <c r="A138" s="30"/>
      <c r="B138" s="31"/>
      <c r="C138" s="32">
        <f>IF(B138&lt;&gt;"",Rates!$A$3,"")</f>
      </c>
      <c r="D138" s="33">
        <f t="shared" si="2"/>
      </c>
      <c r="E138" s="34">
        <f>IF(AND(Rates!$A$8,D138&lt;&gt;""),MIN(D138,Rates!$A$4),"")</f>
      </c>
      <c r="F138" s="35">
        <f>IF(E138&lt;&gt;"",E138*Rates!$A$1,"")</f>
      </c>
      <c r="G138" s="34">
        <f>IF(AND(Rates!$A$8,D138&lt;&gt;""),D138-E138,"")</f>
      </c>
      <c r="H138" s="35">
        <f>IF(G138&lt;&gt;"",G138*Rates!$A$2,"")</f>
      </c>
      <c r="I138" s="36">
        <f>IF(AND(Rates!$A$8,B138&lt;&gt;""),H138+F138,"")</f>
      </c>
    </row>
    <row r="139" spans="1:9" ht="14.25">
      <c r="A139" s="30"/>
      <c r="B139" s="31"/>
      <c r="C139" s="32">
        <f>IF(B139&lt;&gt;"",Rates!$A$3,"")</f>
      </c>
      <c r="D139" s="33">
        <f t="shared" si="2"/>
      </c>
      <c r="E139" s="34">
        <f>IF(AND(Rates!$A$8,D139&lt;&gt;""),MIN(D139,Rates!$A$4),"")</f>
      </c>
      <c r="F139" s="35">
        <f>IF(E139&lt;&gt;"",E139*Rates!$A$1,"")</f>
      </c>
      <c r="G139" s="34">
        <f>IF(AND(Rates!$A$8,D139&lt;&gt;""),D139-E139,"")</f>
      </c>
      <c r="H139" s="35">
        <f>IF(G139&lt;&gt;"",G139*Rates!$A$2,"")</f>
      </c>
      <c r="I139" s="36">
        <f>IF(AND(Rates!$A$8,B139&lt;&gt;""),H139+F139,"")</f>
      </c>
    </row>
    <row r="140" spans="1:9" ht="14.25">
      <c r="A140" s="30"/>
      <c r="B140" s="31"/>
      <c r="C140" s="32">
        <f>IF(B140&lt;&gt;"",Rates!$A$3,"")</f>
      </c>
      <c r="D140" s="33">
        <f t="shared" si="2"/>
      </c>
      <c r="E140" s="34">
        <f>IF(AND(Rates!$A$8,D140&lt;&gt;""),MIN(D140,Rates!$A$4),"")</f>
      </c>
      <c r="F140" s="35">
        <f>IF(E140&lt;&gt;"",E140*Rates!$A$1,"")</f>
      </c>
      <c r="G140" s="34">
        <f>IF(AND(Rates!$A$8,D140&lt;&gt;""),D140-E140,"")</f>
      </c>
      <c r="H140" s="35">
        <f>IF(G140&lt;&gt;"",G140*Rates!$A$2,"")</f>
      </c>
      <c r="I140" s="36">
        <f>IF(AND(Rates!$A$8,B140&lt;&gt;""),H140+F140,"")</f>
      </c>
    </row>
    <row r="141" spans="1:9" ht="14.25">
      <c r="A141" s="30"/>
      <c r="B141" s="31"/>
      <c r="C141" s="32">
        <f>IF(B141&lt;&gt;"",Rates!$A$3,"")</f>
      </c>
      <c r="D141" s="33">
        <f t="shared" si="2"/>
      </c>
      <c r="E141" s="34">
        <f>IF(AND(Rates!$A$8,D141&lt;&gt;""),MIN(D141,Rates!$A$4),"")</f>
      </c>
      <c r="F141" s="35">
        <f>IF(E141&lt;&gt;"",E141*Rates!$A$1,"")</f>
      </c>
      <c r="G141" s="34">
        <f>IF(AND(Rates!$A$8,D141&lt;&gt;""),D141-E141,"")</f>
      </c>
      <c r="H141" s="35">
        <f>IF(G141&lt;&gt;"",G141*Rates!$A$2,"")</f>
      </c>
      <c r="I141" s="36">
        <f>IF(AND(Rates!$A$8,B141&lt;&gt;""),H141+F141,"")</f>
      </c>
    </row>
    <row r="142" spans="1:9" ht="14.25">
      <c r="A142" s="30"/>
      <c r="B142" s="31"/>
      <c r="C142" s="32">
        <f>IF(B142&lt;&gt;"",Rates!$A$3,"")</f>
      </c>
      <c r="D142" s="33">
        <f t="shared" si="2"/>
      </c>
      <c r="E142" s="34">
        <f>IF(AND(Rates!$A$8,D142&lt;&gt;""),MIN(D142,Rates!$A$4),"")</f>
      </c>
      <c r="F142" s="35">
        <f>IF(E142&lt;&gt;"",E142*Rates!$A$1,"")</f>
      </c>
      <c r="G142" s="34">
        <f>IF(AND(Rates!$A$8,D142&lt;&gt;""),D142-E142,"")</f>
      </c>
      <c r="H142" s="35">
        <f>IF(G142&lt;&gt;"",G142*Rates!$A$2,"")</f>
      </c>
      <c r="I142" s="36">
        <f>IF(AND(Rates!$A$8,B142&lt;&gt;""),H142+F142,"")</f>
      </c>
    </row>
    <row r="143" spans="1:9" ht="14.25">
      <c r="A143" s="30"/>
      <c r="B143" s="31"/>
      <c r="C143" s="32">
        <f>IF(B143&lt;&gt;"",Rates!$A$3,"")</f>
      </c>
      <c r="D143" s="33">
        <f t="shared" si="2"/>
      </c>
      <c r="E143" s="34">
        <f>IF(AND(Rates!$A$8,D143&lt;&gt;""),MIN(D143,Rates!$A$4),"")</f>
      </c>
      <c r="F143" s="35">
        <f>IF(E143&lt;&gt;"",E143*Rates!$A$1,"")</f>
      </c>
      <c r="G143" s="34">
        <f>IF(AND(Rates!$A$8,D143&lt;&gt;""),D143-E143,"")</f>
      </c>
      <c r="H143" s="35">
        <f>IF(G143&lt;&gt;"",G143*Rates!$A$2,"")</f>
      </c>
      <c r="I143" s="36">
        <f>IF(AND(Rates!$A$8,B143&lt;&gt;""),H143+F143,"")</f>
      </c>
    </row>
    <row r="144" spans="1:9" ht="14.25">
      <c r="A144" s="30"/>
      <c r="B144" s="31"/>
      <c r="C144" s="32">
        <f>IF(B144&lt;&gt;"",Rates!$A$3,"")</f>
      </c>
      <c r="D144" s="33">
        <f t="shared" si="2"/>
      </c>
      <c r="E144" s="34">
        <f>IF(AND(Rates!$A$8,D144&lt;&gt;""),MIN(D144,Rates!$A$4),"")</f>
      </c>
      <c r="F144" s="35">
        <f>IF(E144&lt;&gt;"",E144*Rates!$A$1,"")</f>
      </c>
      <c r="G144" s="34">
        <f>IF(AND(Rates!$A$8,D144&lt;&gt;""),D144-E144,"")</f>
      </c>
      <c r="H144" s="35">
        <f>IF(G144&lt;&gt;"",G144*Rates!$A$2,"")</f>
      </c>
      <c r="I144" s="36">
        <f>IF(AND(Rates!$A$8,B144&lt;&gt;""),H144+F144,"")</f>
      </c>
    </row>
    <row r="145" spans="1:9" ht="14.25">
      <c r="A145" s="30"/>
      <c r="B145" s="31"/>
      <c r="C145" s="32">
        <f>IF(B145&lt;&gt;"",Rates!$A$3,"")</f>
      </c>
      <c r="D145" s="33">
        <f t="shared" si="2"/>
      </c>
      <c r="E145" s="34">
        <f>IF(AND(Rates!$A$8,D145&lt;&gt;""),MIN(D145,Rates!$A$4),"")</f>
      </c>
      <c r="F145" s="35">
        <f>IF(E145&lt;&gt;"",E145*Rates!$A$1,"")</f>
      </c>
      <c r="G145" s="34">
        <f>IF(AND(Rates!$A$8,D145&lt;&gt;""),D145-E145,"")</f>
      </c>
      <c r="H145" s="35">
        <f>IF(G145&lt;&gt;"",G145*Rates!$A$2,"")</f>
      </c>
      <c r="I145" s="36">
        <f>IF(AND(Rates!$A$8,B145&lt;&gt;""),H145+F145,"")</f>
      </c>
    </row>
    <row r="146" spans="1:9" ht="14.25">
      <c r="A146" s="30"/>
      <c r="B146" s="31"/>
      <c r="C146" s="32">
        <f>IF(B146&lt;&gt;"",Rates!$A$3,"")</f>
      </c>
      <c r="D146" s="33">
        <f t="shared" si="2"/>
      </c>
      <c r="E146" s="34">
        <f>IF(AND(Rates!$A$8,D146&lt;&gt;""),MIN(D146,Rates!$A$4),"")</f>
      </c>
      <c r="F146" s="35">
        <f>IF(E146&lt;&gt;"",E146*Rates!$A$1,"")</f>
      </c>
      <c r="G146" s="34">
        <f>IF(AND(Rates!$A$8,D146&lt;&gt;""),D146-E146,"")</f>
      </c>
      <c r="H146" s="35">
        <f>IF(G146&lt;&gt;"",G146*Rates!$A$2,"")</f>
      </c>
      <c r="I146" s="36">
        <f>IF(AND(Rates!$A$8,B146&lt;&gt;""),H146+F146,"")</f>
      </c>
    </row>
    <row r="147" spans="1:9" ht="14.25">
      <c r="A147" s="30"/>
      <c r="B147" s="31"/>
      <c r="C147" s="32">
        <f>IF(B147&lt;&gt;"",Rates!$A$3,"")</f>
      </c>
      <c r="D147" s="33">
        <f t="shared" si="2"/>
      </c>
      <c r="E147" s="34">
        <f>IF(AND(Rates!$A$8,D147&lt;&gt;""),MIN(D147,Rates!$A$4),"")</f>
      </c>
      <c r="F147" s="35">
        <f>IF(E147&lt;&gt;"",E147*Rates!$A$1,"")</f>
      </c>
      <c r="G147" s="34">
        <f>IF(AND(Rates!$A$8,D147&lt;&gt;""),D147-E147,"")</f>
      </c>
      <c r="H147" s="35">
        <f>IF(G147&lt;&gt;"",G147*Rates!$A$2,"")</f>
      </c>
      <c r="I147" s="36">
        <f>IF(AND(Rates!$A$8,B147&lt;&gt;""),H147+F147,"")</f>
      </c>
    </row>
    <row r="148" spans="1:9" ht="14.25">
      <c r="A148" s="30"/>
      <c r="B148" s="31"/>
      <c r="C148" s="32">
        <f>IF(B148&lt;&gt;"",Rates!$A$3,"")</f>
      </c>
      <c r="D148" s="33">
        <f t="shared" si="2"/>
      </c>
      <c r="E148" s="34">
        <f>IF(AND(Rates!$A$8,D148&lt;&gt;""),MIN(D148,Rates!$A$4),"")</f>
      </c>
      <c r="F148" s="35">
        <f>IF(E148&lt;&gt;"",E148*Rates!$A$1,"")</f>
      </c>
      <c r="G148" s="34">
        <f>IF(AND(Rates!$A$8,D148&lt;&gt;""),D148-E148,"")</f>
      </c>
      <c r="H148" s="35">
        <f>IF(G148&lt;&gt;"",G148*Rates!$A$2,"")</f>
      </c>
      <c r="I148" s="36">
        <f>IF(AND(Rates!$A$8,B148&lt;&gt;""),H148+F148,"")</f>
      </c>
    </row>
    <row r="149" spans="1:9" ht="14.25">
      <c r="A149" s="30"/>
      <c r="B149" s="31"/>
      <c r="C149" s="32">
        <f>IF(B149&lt;&gt;"",Rates!$A$3,"")</f>
      </c>
      <c r="D149" s="33">
        <f t="shared" si="2"/>
      </c>
      <c r="E149" s="34">
        <f>IF(AND(Rates!$A$8,D149&lt;&gt;""),MIN(D149,Rates!$A$4),"")</f>
      </c>
      <c r="F149" s="35">
        <f>IF(E149&lt;&gt;"",E149*Rates!$A$1,"")</f>
      </c>
      <c r="G149" s="34">
        <f>IF(AND(Rates!$A$8,D149&lt;&gt;""),D149-E149,"")</f>
      </c>
      <c r="H149" s="35">
        <f>IF(G149&lt;&gt;"",G149*Rates!$A$2,"")</f>
      </c>
      <c r="I149" s="36">
        <f>IF(AND(Rates!$A$8,B149&lt;&gt;""),H149+F149,"")</f>
      </c>
    </row>
    <row r="150" spans="1:9" ht="14.25">
      <c r="A150" s="30"/>
      <c r="B150" s="31"/>
      <c r="C150" s="32">
        <f>IF(B150&lt;&gt;"",Rates!$A$3,"")</f>
      </c>
      <c r="D150" s="33">
        <f t="shared" si="2"/>
      </c>
      <c r="E150" s="34">
        <f>IF(AND(Rates!$A$8,D150&lt;&gt;""),MIN(D150,Rates!$A$4),"")</f>
      </c>
      <c r="F150" s="35">
        <f>IF(E150&lt;&gt;"",E150*Rates!$A$1,"")</f>
      </c>
      <c r="G150" s="34">
        <f>IF(AND(Rates!$A$8,D150&lt;&gt;""),D150-E150,"")</f>
      </c>
      <c r="H150" s="35">
        <f>IF(G150&lt;&gt;"",G150*Rates!$A$2,"")</f>
      </c>
      <c r="I150" s="36">
        <f>IF(AND(Rates!$A$8,B150&lt;&gt;""),H150+F150,"")</f>
      </c>
    </row>
    <row r="151" spans="1:9" ht="14.25">
      <c r="A151" s="30"/>
      <c r="B151" s="31"/>
      <c r="C151" s="32">
        <f>IF(B151&lt;&gt;"",Rates!$A$3,"")</f>
      </c>
      <c r="D151" s="33">
        <f t="shared" si="2"/>
      </c>
      <c r="E151" s="34">
        <f>IF(AND(Rates!$A$8,D151&lt;&gt;""),MIN(D151,Rates!$A$4),"")</f>
      </c>
      <c r="F151" s="35">
        <f>IF(E151&lt;&gt;"",E151*Rates!$A$1,"")</f>
      </c>
      <c r="G151" s="34">
        <f>IF(AND(Rates!$A$8,D151&lt;&gt;""),D151-E151,"")</f>
      </c>
      <c r="H151" s="35">
        <f>IF(G151&lt;&gt;"",G151*Rates!$A$2,"")</f>
      </c>
      <c r="I151" s="36">
        <f>IF(AND(Rates!$A$8,B151&lt;&gt;""),H151+F151,"")</f>
      </c>
    </row>
    <row r="152" spans="1:9" ht="14.25">
      <c r="A152" s="30"/>
      <c r="B152" s="31"/>
      <c r="C152" s="32">
        <f>IF(B152&lt;&gt;"",Rates!$A$3,"")</f>
      </c>
      <c r="D152" s="33">
        <f t="shared" si="2"/>
      </c>
      <c r="E152" s="34">
        <f>IF(AND(Rates!$A$8,D152&lt;&gt;""),MIN(D152,Rates!$A$4),"")</f>
      </c>
      <c r="F152" s="35">
        <f>IF(E152&lt;&gt;"",E152*Rates!$A$1,"")</f>
      </c>
      <c r="G152" s="34">
        <f>IF(AND(Rates!$A$8,D152&lt;&gt;""),D152-E152,"")</f>
      </c>
      <c r="H152" s="35">
        <f>IF(G152&lt;&gt;"",G152*Rates!$A$2,"")</f>
      </c>
      <c r="I152" s="36">
        <f>IF(AND(Rates!$A$8,B152&lt;&gt;""),H152+F152,"")</f>
      </c>
    </row>
    <row r="153" spans="1:9" ht="14.25">
      <c r="A153" s="30"/>
      <c r="B153" s="31"/>
      <c r="C153" s="32">
        <f>IF(B153&lt;&gt;"",Rates!$A$3,"")</f>
      </c>
      <c r="D153" s="33">
        <f t="shared" si="2"/>
      </c>
      <c r="E153" s="34">
        <f>IF(AND(Rates!$A$8,D153&lt;&gt;""),MIN(D153,Rates!$A$4),"")</f>
      </c>
      <c r="F153" s="35">
        <f>IF(E153&lt;&gt;"",E153*Rates!$A$1,"")</f>
      </c>
      <c r="G153" s="34">
        <f>IF(AND(Rates!$A$8,D153&lt;&gt;""),D153-E153,"")</f>
      </c>
      <c r="H153" s="35">
        <f>IF(G153&lt;&gt;"",G153*Rates!$A$2,"")</f>
      </c>
      <c r="I153" s="36">
        <f>IF(AND(Rates!$A$8,B153&lt;&gt;""),H153+F153,"")</f>
      </c>
    </row>
    <row r="154" spans="1:9" ht="14.25">
      <c r="A154" s="30"/>
      <c r="B154" s="31"/>
      <c r="C154" s="32">
        <f>IF(B154&lt;&gt;"",Rates!$A$3,"")</f>
      </c>
      <c r="D154" s="33">
        <f t="shared" si="2"/>
      </c>
      <c r="E154" s="34">
        <f>IF(AND(Rates!$A$8,D154&lt;&gt;""),MIN(D154,Rates!$A$4),"")</f>
      </c>
      <c r="F154" s="35">
        <f>IF(E154&lt;&gt;"",E154*Rates!$A$1,"")</f>
      </c>
      <c r="G154" s="34">
        <f>IF(AND(Rates!$A$8,D154&lt;&gt;""),D154-E154,"")</f>
      </c>
      <c r="H154" s="35">
        <f>IF(G154&lt;&gt;"",G154*Rates!$A$2,"")</f>
      </c>
      <c r="I154" s="36">
        <f>IF(AND(Rates!$A$8,B154&lt;&gt;""),H154+F154,"")</f>
      </c>
    </row>
    <row r="155" spans="1:9" ht="14.25">
      <c r="A155" s="30"/>
      <c r="B155" s="31"/>
      <c r="C155" s="32">
        <f>IF(B155&lt;&gt;"",Rates!$A$3,"")</f>
      </c>
      <c r="D155" s="33">
        <f t="shared" si="2"/>
      </c>
      <c r="E155" s="34">
        <f>IF(AND(Rates!$A$8,D155&lt;&gt;""),MIN(D155,Rates!$A$4),"")</f>
      </c>
      <c r="F155" s="35">
        <f>IF(E155&lt;&gt;"",E155*Rates!$A$1,"")</f>
      </c>
      <c r="G155" s="34">
        <f>IF(AND(Rates!$A$8,D155&lt;&gt;""),D155-E155,"")</f>
      </c>
      <c r="H155" s="35">
        <f>IF(G155&lt;&gt;"",G155*Rates!$A$2,"")</f>
      </c>
      <c r="I155" s="36">
        <f>IF(AND(Rates!$A$8,B155&lt;&gt;""),H155+F155,"")</f>
      </c>
    </row>
    <row r="156" spans="1:9" ht="14.25">
      <c r="A156" s="30"/>
      <c r="B156" s="31"/>
      <c r="C156" s="32">
        <f>IF(B156&lt;&gt;"",Rates!$A$3,"")</f>
      </c>
      <c r="D156" s="33">
        <f t="shared" si="2"/>
      </c>
      <c r="E156" s="34">
        <f>IF(AND(Rates!$A$8,D156&lt;&gt;""),MIN(D156,Rates!$A$4),"")</f>
      </c>
      <c r="F156" s="35">
        <f>IF(E156&lt;&gt;"",E156*Rates!$A$1,"")</f>
      </c>
      <c r="G156" s="34">
        <f>IF(AND(Rates!$A$8,D156&lt;&gt;""),D156-E156,"")</f>
      </c>
      <c r="H156" s="35">
        <f>IF(G156&lt;&gt;"",G156*Rates!$A$2,"")</f>
      </c>
      <c r="I156" s="36">
        <f>IF(AND(Rates!$A$8,B156&lt;&gt;""),H156+F156,"")</f>
      </c>
    </row>
    <row r="157" spans="1:9" ht="14.25">
      <c r="A157" s="30"/>
      <c r="B157" s="31"/>
      <c r="C157" s="32">
        <f>IF(B157&lt;&gt;"",Rates!$A$3,"")</f>
      </c>
      <c r="D157" s="33">
        <f t="shared" si="2"/>
      </c>
      <c r="E157" s="34">
        <f>IF(AND(Rates!$A$8,D157&lt;&gt;""),MIN(D157,Rates!$A$4),"")</f>
      </c>
      <c r="F157" s="35">
        <f>IF(E157&lt;&gt;"",E157*Rates!$A$1,"")</f>
      </c>
      <c r="G157" s="34">
        <f>IF(AND(Rates!$A$8,D157&lt;&gt;""),D157-E157,"")</f>
      </c>
      <c r="H157" s="35">
        <f>IF(G157&lt;&gt;"",G157*Rates!$A$2,"")</f>
      </c>
      <c r="I157" s="36">
        <f>IF(AND(Rates!$A$8,B157&lt;&gt;""),H157+F157,"")</f>
      </c>
    </row>
    <row r="158" spans="1:9" ht="14.25">
      <c r="A158" s="30"/>
      <c r="B158" s="31"/>
      <c r="C158" s="32">
        <f>IF(B158&lt;&gt;"",Rates!$A$3,"")</f>
      </c>
      <c r="D158" s="33">
        <f t="shared" si="2"/>
      </c>
      <c r="E158" s="34">
        <f>IF(AND(Rates!$A$8,D158&lt;&gt;""),MIN(D158,Rates!$A$4),"")</f>
      </c>
      <c r="F158" s="35">
        <f>IF(E158&lt;&gt;"",E158*Rates!$A$1,"")</f>
      </c>
      <c r="G158" s="34">
        <f>IF(AND(Rates!$A$8,D158&lt;&gt;""),D158-E158,"")</f>
      </c>
      <c r="H158" s="35">
        <f>IF(G158&lt;&gt;"",G158*Rates!$A$2,"")</f>
      </c>
      <c r="I158" s="36">
        <f>IF(AND(Rates!$A$8,B158&lt;&gt;""),H158+F158,"")</f>
      </c>
    </row>
    <row r="159" spans="1:9" ht="14.25">
      <c r="A159" s="30"/>
      <c r="B159" s="31"/>
      <c r="C159" s="32">
        <f>IF(B159&lt;&gt;"",Rates!$A$3,"")</f>
      </c>
      <c r="D159" s="33">
        <f t="shared" si="2"/>
      </c>
      <c r="E159" s="34">
        <f>IF(AND(Rates!$A$8,D159&lt;&gt;""),MIN(D159,Rates!$A$4),"")</f>
      </c>
      <c r="F159" s="35">
        <f>IF(E159&lt;&gt;"",E159*Rates!$A$1,"")</f>
      </c>
      <c r="G159" s="34">
        <f>IF(AND(Rates!$A$8,D159&lt;&gt;""),D159-E159,"")</f>
      </c>
      <c r="H159" s="35">
        <f>IF(G159&lt;&gt;"",G159*Rates!$A$2,"")</f>
      </c>
      <c r="I159" s="36">
        <f>IF(AND(Rates!$A$8,B159&lt;&gt;""),H159+F159,"")</f>
      </c>
    </row>
    <row r="160" spans="1:9" ht="14.25">
      <c r="A160" s="30"/>
      <c r="B160" s="31"/>
      <c r="C160" s="32">
        <f>IF(B160&lt;&gt;"",Rates!$A$3,"")</f>
      </c>
      <c r="D160" s="33">
        <f t="shared" si="2"/>
      </c>
      <c r="E160" s="34">
        <f>IF(AND(Rates!$A$8,D160&lt;&gt;""),MIN(D160,Rates!$A$4),"")</f>
      </c>
      <c r="F160" s="35">
        <f>IF(E160&lt;&gt;"",E160*Rates!$A$1,"")</f>
      </c>
      <c r="G160" s="34">
        <f>IF(AND(Rates!$A$8,D160&lt;&gt;""),D160-E160,"")</f>
      </c>
      <c r="H160" s="35">
        <f>IF(G160&lt;&gt;"",G160*Rates!$A$2,"")</f>
      </c>
      <c r="I160" s="36">
        <f>IF(AND(Rates!$A$8,B160&lt;&gt;""),H160+F160,"")</f>
      </c>
    </row>
    <row r="161" spans="1:9" ht="14.25">
      <c r="A161" s="30"/>
      <c r="B161" s="31"/>
      <c r="C161" s="32">
        <f>IF(B161&lt;&gt;"",Rates!$A$3,"")</f>
      </c>
      <c r="D161" s="33">
        <f t="shared" si="2"/>
      </c>
      <c r="E161" s="34">
        <f>IF(AND(Rates!$A$8,D161&lt;&gt;""),MIN(D161,Rates!$A$4),"")</f>
      </c>
      <c r="F161" s="35">
        <f>IF(E161&lt;&gt;"",E161*Rates!$A$1,"")</f>
      </c>
      <c r="G161" s="34">
        <f>IF(AND(Rates!$A$8,D161&lt;&gt;""),D161-E161,"")</f>
      </c>
      <c r="H161" s="35">
        <f>IF(G161&lt;&gt;"",G161*Rates!$A$2,"")</f>
      </c>
      <c r="I161" s="36">
        <f>IF(AND(Rates!$A$8,B161&lt;&gt;""),H161+F161,"")</f>
      </c>
    </row>
    <row r="162" spans="1:9" ht="14.25">
      <c r="A162" s="30"/>
      <c r="B162" s="31"/>
      <c r="C162" s="32">
        <f>IF(B162&lt;&gt;"",Rates!$A$3,"")</f>
      </c>
      <c r="D162" s="33">
        <f t="shared" si="2"/>
      </c>
      <c r="E162" s="34">
        <f>IF(AND(Rates!$A$8,D162&lt;&gt;""),MIN(D162,Rates!$A$4),"")</f>
      </c>
      <c r="F162" s="35">
        <f>IF(E162&lt;&gt;"",E162*Rates!$A$1,"")</f>
      </c>
      <c r="G162" s="34">
        <f>IF(AND(Rates!$A$8,D162&lt;&gt;""),D162-E162,"")</f>
      </c>
      <c r="H162" s="35">
        <f>IF(G162&lt;&gt;"",G162*Rates!$A$2,"")</f>
      </c>
      <c r="I162" s="36">
        <f>IF(AND(Rates!$A$8,B162&lt;&gt;""),H162+F162,"")</f>
      </c>
    </row>
    <row r="163" spans="1:9" ht="14.25">
      <c r="A163" s="30"/>
      <c r="B163" s="31"/>
      <c r="C163" s="32">
        <f>IF(B163&lt;&gt;"",Rates!$A$3,"")</f>
      </c>
      <c r="D163" s="33">
        <f t="shared" si="2"/>
      </c>
      <c r="E163" s="34">
        <f>IF(AND(Rates!$A$8,D163&lt;&gt;""),MIN(D163,Rates!$A$4),"")</f>
      </c>
      <c r="F163" s="35">
        <f>IF(E163&lt;&gt;"",E163*Rates!$A$1,"")</f>
      </c>
      <c r="G163" s="34">
        <f>IF(AND(Rates!$A$8,D163&lt;&gt;""),D163-E163,"")</f>
      </c>
      <c r="H163" s="35">
        <f>IF(G163&lt;&gt;"",G163*Rates!$A$2,"")</f>
      </c>
      <c r="I163" s="36">
        <f>IF(AND(Rates!$A$8,B163&lt;&gt;""),H163+F163,"")</f>
      </c>
    </row>
    <row r="164" spans="1:9" ht="14.25">
      <c r="A164" s="30"/>
      <c r="B164" s="31"/>
      <c r="C164" s="32">
        <f>IF(B164&lt;&gt;"",Rates!$A$3,"")</f>
      </c>
      <c r="D164" s="33">
        <f t="shared" si="2"/>
      </c>
      <c r="E164" s="34">
        <f>IF(AND(Rates!$A$8,D164&lt;&gt;""),MIN(D164,Rates!$A$4),"")</f>
      </c>
      <c r="F164" s="35">
        <f>IF(E164&lt;&gt;"",E164*Rates!$A$1,"")</f>
      </c>
      <c r="G164" s="34">
        <f>IF(AND(Rates!$A$8,D164&lt;&gt;""),D164-E164,"")</f>
      </c>
      <c r="H164" s="35">
        <f>IF(G164&lt;&gt;"",G164*Rates!$A$2,"")</f>
      </c>
      <c r="I164" s="36">
        <f>IF(AND(Rates!$A$8,B164&lt;&gt;""),H164+F164,"")</f>
      </c>
    </row>
    <row r="165" spans="1:9" ht="14.25">
      <c r="A165" s="30"/>
      <c r="B165" s="31"/>
      <c r="C165" s="32">
        <f>IF(B165&lt;&gt;"",Rates!$A$3,"")</f>
      </c>
      <c r="D165" s="33">
        <f t="shared" si="2"/>
      </c>
      <c r="E165" s="34">
        <f>IF(AND(Rates!$A$8,D165&lt;&gt;""),MIN(D165,Rates!$A$4),"")</f>
      </c>
      <c r="F165" s="35">
        <f>IF(E165&lt;&gt;"",E165*Rates!$A$1,"")</f>
      </c>
      <c r="G165" s="34">
        <f>IF(AND(Rates!$A$8,D165&lt;&gt;""),D165-E165,"")</f>
      </c>
      <c r="H165" s="35">
        <f>IF(G165&lt;&gt;"",G165*Rates!$A$2,"")</f>
      </c>
      <c r="I165" s="36">
        <f>IF(AND(Rates!$A$8,B165&lt;&gt;""),H165+F165,"")</f>
      </c>
    </row>
    <row r="166" spans="1:9" ht="14.25">
      <c r="A166" s="30"/>
      <c r="B166" s="31"/>
      <c r="C166" s="32">
        <f>IF(B166&lt;&gt;"",Rates!$A$3,"")</f>
      </c>
      <c r="D166" s="33">
        <f t="shared" si="2"/>
      </c>
      <c r="E166" s="34">
        <f>IF(AND(Rates!$A$8,D166&lt;&gt;""),MIN(D166,Rates!$A$4),"")</f>
      </c>
      <c r="F166" s="35">
        <f>IF(E166&lt;&gt;"",E166*Rates!$A$1,"")</f>
      </c>
      <c r="G166" s="34">
        <f>IF(AND(Rates!$A$8,D166&lt;&gt;""),D166-E166,"")</f>
      </c>
      <c r="H166" s="35">
        <f>IF(G166&lt;&gt;"",G166*Rates!$A$2,"")</f>
      </c>
      <c r="I166" s="36">
        <f>IF(AND(Rates!$A$8,B166&lt;&gt;""),H166+F166,"")</f>
      </c>
    </row>
    <row r="167" spans="1:9" ht="14.25">
      <c r="A167" s="30"/>
      <c r="B167" s="31"/>
      <c r="C167" s="32">
        <f>IF(B167&lt;&gt;"",Rates!$A$3,"")</f>
      </c>
      <c r="D167" s="33">
        <f t="shared" si="2"/>
      </c>
      <c r="E167" s="34">
        <f>IF(AND(Rates!$A$8,D167&lt;&gt;""),MIN(D167,Rates!$A$4),"")</f>
      </c>
      <c r="F167" s="35">
        <f>IF(E167&lt;&gt;"",E167*Rates!$A$1,"")</f>
      </c>
      <c r="G167" s="34">
        <f>IF(AND(Rates!$A$8,D167&lt;&gt;""),D167-E167,"")</f>
      </c>
      <c r="H167" s="35">
        <f>IF(G167&lt;&gt;"",G167*Rates!$A$2,"")</f>
      </c>
      <c r="I167" s="36">
        <f>IF(AND(Rates!$A$8,B167&lt;&gt;""),H167+F167,"")</f>
      </c>
    </row>
    <row r="168" spans="1:9" ht="14.25">
      <c r="A168" s="30"/>
      <c r="B168" s="31"/>
      <c r="C168" s="32">
        <f>IF(B168&lt;&gt;"",Rates!$A$3,"")</f>
      </c>
      <c r="D168" s="33">
        <f t="shared" si="2"/>
      </c>
      <c r="E168" s="34">
        <f>IF(AND(Rates!$A$8,D168&lt;&gt;""),MIN(D168,Rates!$A$4),"")</f>
      </c>
      <c r="F168" s="35">
        <f>IF(E168&lt;&gt;"",E168*Rates!$A$1,"")</f>
      </c>
      <c r="G168" s="34">
        <f>IF(AND(Rates!$A$8,D168&lt;&gt;""),D168-E168,"")</f>
      </c>
      <c r="H168" s="35">
        <f>IF(G168&lt;&gt;"",G168*Rates!$A$2,"")</f>
      </c>
      <c r="I168" s="36">
        <f>IF(AND(Rates!$A$8,B168&lt;&gt;""),H168+F168,"")</f>
      </c>
    </row>
    <row r="169" spans="1:9" ht="14.25">
      <c r="A169" s="30"/>
      <c r="B169" s="31"/>
      <c r="C169" s="32">
        <f>IF(B169&lt;&gt;"",Rates!$A$3,"")</f>
      </c>
      <c r="D169" s="33">
        <f t="shared" si="2"/>
      </c>
      <c r="E169" s="34">
        <f>IF(AND(Rates!$A$8,D169&lt;&gt;""),MIN(D169,Rates!$A$4),"")</f>
      </c>
      <c r="F169" s="35">
        <f>IF(E169&lt;&gt;"",E169*Rates!$A$1,"")</f>
      </c>
      <c r="G169" s="34">
        <f>IF(AND(Rates!$A$8,D169&lt;&gt;""),D169-E169,"")</f>
      </c>
      <c r="H169" s="35">
        <f>IF(G169&lt;&gt;"",G169*Rates!$A$2,"")</f>
      </c>
      <c r="I169" s="36">
        <f>IF(AND(Rates!$A$8,B169&lt;&gt;""),H169+F169,"")</f>
      </c>
    </row>
    <row r="170" spans="1:9" ht="14.25">
      <c r="A170" s="30"/>
      <c r="B170" s="31"/>
      <c r="C170" s="32">
        <f>IF(B170&lt;&gt;"",Rates!$A$3,"")</f>
      </c>
      <c r="D170" s="33">
        <f t="shared" si="2"/>
      </c>
      <c r="E170" s="34">
        <f>IF(AND(Rates!$A$8,D170&lt;&gt;""),MIN(D170,Rates!$A$4),"")</f>
      </c>
      <c r="F170" s="35">
        <f>IF(E170&lt;&gt;"",E170*Rates!$A$1,"")</f>
      </c>
      <c r="G170" s="34">
        <f>IF(AND(Rates!$A$8,D170&lt;&gt;""),D170-E170,"")</f>
      </c>
      <c r="H170" s="35">
        <f>IF(G170&lt;&gt;"",G170*Rates!$A$2,"")</f>
      </c>
      <c r="I170" s="36">
        <f>IF(AND(Rates!$A$8,B170&lt;&gt;""),H170+F170,"")</f>
      </c>
    </row>
    <row r="171" spans="1:9" ht="14.25">
      <c r="A171" s="30"/>
      <c r="B171" s="31"/>
      <c r="C171" s="32">
        <f>IF(B171&lt;&gt;"",Rates!$A$3,"")</f>
      </c>
      <c r="D171" s="33">
        <f t="shared" si="2"/>
      </c>
      <c r="E171" s="34">
        <f>IF(AND(Rates!$A$8,D171&lt;&gt;""),MIN(D171,Rates!$A$4),"")</f>
      </c>
      <c r="F171" s="35">
        <f>IF(E171&lt;&gt;"",E171*Rates!$A$1,"")</f>
      </c>
      <c r="G171" s="34">
        <f>IF(AND(Rates!$A$8,D171&lt;&gt;""),D171-E171,"")</f>
      </c>
      <c r="H171" s="35">
        <f>IF(G171&lt;&gt;"",G171*Rates!$A$2,"")</f>
      </c>
      <c r="I171" s="36">
        <f>IF(AND(Rates!$A$8,B171&lt;&gt;""),H171+F171,"")</f>
      </c>
    </row>
    <row r="172" spans="1:9" ht="14.25">
      <c r="A172" s="30"/>
      <c r="B172" s="31"/>
      <c r="C172" s="32">
        <f>IF(B172&lt;&gt;"",Rates!$A$3,"")</f>
      </c>
      <c r="D172" s="33">
        <f t="shared" si="2"/>
      </c>
      <c r="E172" s="34">
        <f>IF(AND(Rates!$A$8,D172&lt;&gt;""),MIN(D172,Rates!$A$4),"")</f>
      </c>
      <c r="F172" s="35">
        <f>IF(E172&lt;&gt;"",E172*Rates!$A$1,"")</f>
      </c>
      <c r="G172" s="34">
        <f>IF(AND(Rates!$A$8,D172&lt;&gt;""),D172-E172,"")</f>
      </c>
      <c r="H172" s="35">
        <f>IF(G172&lt;&gt;"",G172*Rates!$A$2,"")</f>
      </c>
      <c r="I172" s="36">
        <f>IF(AND(Rates!$A$8,B172&lt;&gt;""),H172+F172,"")</f>
      </c>
    </row>
    <row r="173" spans="1:9" ht="14.25">
      <c r="A173" s="30"/>
      <c r="B173" s="31"/>
      <c r="C173" s="32">
        <f>IF(B173&lt;&gt;"",Rates!$A$3,"")</f>
      </c>
      <c r="D173" s="33">
        <f t="shared" si="2"/>
      </c>
      <c r="E173" s="34">
        <f>IF(AND(Rates!$A$8,D173&lt;&gt;""),MIN(D173,Rates!$A$4),"")</f>
      </c>
      <c r="F173" s="35">
        <f>IF(E173&lt;&gt;"",E173*Rates!$A$1,"")</f>
      </c>
      <c r="G173" s="34">
        <f>IF(AND(Rates!$A$8,D173&lt;&gt;""),D173-E173,"")</f>
      </c>
      <c r="H173" s="35">
        <f>IF(G173&lt;&gt;"",G173*Rates!$A$2,"")</f>
      </c>
      <c r="I173" s="36">
        <f>IF(AND(Rates!$A$8,B173&lt;&gt;""),H173+F173,"")</f>
      </c>
    </row>
    <row r="174" spans="1:9" ht="14.25">
      <c r="A174" s="30"/>
      <c r="B174" s="31"/>
      <c r="C174" s="32">
        <f>IF(B174&lt;&gt;"",Rates!$A$3,"")</f>
      </c>
      <c r="D174" s="33">
        <f t="shared" si="2"/>
      </c>
      <c r="E174" s="34">
        <f>IF(AND(Rates!$A$8,D174&lt;&gt;""),MIN(D174,Rates!$A$4),"")</f>
      </c>
      <c r="F174" s="35">
        <f>IF(E174&lt;&gt;"",E174*Rates!$A$1,"")</f>
      </c>
      <c r="G174" s="34">
        <f>IF(AND(Rates!$A$8,D174&lt;&gt;""),D174-E174,"")</f>
      </c>
      <c r="H174" s="35">
        <f>IF(G174&lt;&gt;"",G174*Rates!$A$2,"")</f>
      </c>
      <c r="I174" s="36">
        <f>IF(AND(Rates!$A$8,B174&lt;&gt;""),H174+F174,"")</f>
      </c>
    </row>
    <row r="175" spans="1:9" ht="14.25">
      <c r="A175" s="30"/>
      <c r="B175" s="31"/>
      <c r="C175" s="32">
        <f>IF(B175&lt;&gt;"",Rates!$A$3,"")</f>
      </c>
      <c r="D175" s="33">
        <f t="shared" si="2"/>
      </c>
      <c r="E175" s="34">
        <f>IF(AND(Rates!$A$8,D175&lt;&gt;""),MIN(D175,Rates!$A$4),"")</f>
      </c>
      <c r="F175" s="35">
        <f>IF(E175&lt;&gt;"",E175*Rates!$A$1,"")</f>
      </c>
      <c r="G175" s="34">
        <f>IF(AND(Rates!$A$8,D175&lt;&gt;""),D175-E175,"")</f>
      </c>
      <c r="H175" s="35">
        <f>IF(G175&lt;&gt;"",G175*Rates!$A$2,"")</f>
      </c>
      <c r="I175" s="36">
        <f>IF(AND(Rates!$A$8,B175&lt;&gt;""),H175+F175,"")</f>
      </c>
    </row>
    <row r="176" spans="1:9" ht="14.25">
      <c r="A176" s="30"/>
      <c r="B176" s="31"/>
      <c r="C176" s="32">
        <f>IF(B176&lt;&gt;"",Rates!$A$3,"")</f>
      </c>
      <c r="D176" s="33">
        <f t="shared" si="2"/>
      </c>
      <c r="E176" s="34">
        <f>IF(AND(Rates!$A$8,D176&lt;&gt;""),MIN(D176,Rates!$A$4),"")</f>
      </c>
      <c r="F176" s="35">
        <f>IF(E176&lt;&gt;"",E176*Rates!$A$1,"")</f>
      </c>
      <c r="G176" s="34">
        <f>IF(AND(Rates!$A$8,D176&lt;&gt;""),D176-E176,"")</f>
      </c>
      <c r="H176" s="35">
        <f>IF(G176&lt;&gt;"",G176*Rates!$A$2,"")</f>
      </c>
      <c r="I176" s="36">
        <f>IF(AND(Rates!$A$8,B176&lt;&gt;""),H176+F176,"")</f>
      </c>
    </row>
    <row r="177" spans="1:9" ht="14.25">
      <c r="A177" s="30"/>
      <c r="B177" s="31"/>
      <c r="C177" s="32">
        <f>IF(B177&lt;&gt;"",Rates!$A$3,"")</f>
      </c>
      <c r="D177" s="33">
        <f t="shared" si="2"/>
      </c>
      <c r="E177" s="34">
        <f>IF(AND(Rates!$A$8,D177&lt;&gt;""),MIN(D177,Rates!$A$4),"")</f>
      </c>
      <c r="F177" s="35">
        <f>IF(E177&lt;&gt;"",E177*Rates!$A$1,"")</f>
      </c>
      <c r="G177" s="34">
        <f>IF(AND(Rates!$A$8,D177&lt;&gt;""),D177-E177,"")</f>
      </c>
      <c r="H177" s="35">
        <f>IF(G177&lt;&gt;"",G177*Rates!$A$2,"")</f>
      </c>
      <c r="I177" s="36">
        <f>IF(AND(Rates!$A$8,B177&lt;&gt;""),H177+F177,"")</f>
      </c>
    </row>
    <row r="178" spans="1:9" ht="14.25">
      <c r="A178" s="30"/>
      <c r="B178" s="31"/>
      <c r="C178" s="32">
        <f>IF(B178&lt;&gt;"",Rates!$A$3,"")</f>
      </c>
      <c r="D178" s="33">
        <f t="shared" si="2"/>
      </c>
      <c r="E178" s="34">
        <f>IF(AND(Rates!$A$8,D178&lt;&gt;""),MIN(D178,Rates!$A$4),"")</f>
      </c>
      <c r="F178" s="35">
        <f>IF(E178&lt;&gt;"",E178*Rates!$A$1,"")</f>
      </c>
      <c r="G178" s="34">
        <f>IF(AND(Rates!$A$8,D178&lt;&gt;""),D178-E178,"")</f>
      </c>
      <c r="H178" s="35">
        <f>IF(G178&lt;&gt;"",G178*Rates!$A$2,"")</f>
      </c>
      <c r="I178" s="36">
        <f>IF(AND(Rates!$A$8,B178&lt;&gt;""),H178+F178,"")</f>
      </c>
    </row>
    <row r="179" spans="1:9" ht="14.25">
      <c r="A179" s="30"/>
      <c r="B179" s="31"/>
      <c r="C179" s="32">
        <f>IF(B179&lt;&gt;"",Rates!$A$3,"")</f>
      </c>
      <c r="D179" s="33">
        <f t="shared" si="2"/>
      </c>
      <c r="E179" s="34">
        <f>IF(AND(Rates!$A$8,D179&lt;&gt;""),MIN(D179,Rates!$A$4),"")</f>
      </c>
      <c r="F179" s="35">
        <f>IF(E179&lt;&gt;"",E179*Rates!$A$1,"")</f>
      </c>
      <c r="G179" s="34">
        <f>IF(AND(Rates!$A$8,D179&lt;&gt;""),D179-E179,"")</f>
      </c>
      <c r="H179" s="35">
        <f>IF(G179&lt;&gt;"",G179*Rates!$A$2,"")</f>
      </c>
      <c r="I179" s="36">
        <f>IF(AND(Rates!$A$8,B179&lt;&gt;""),H179+F179,"")</f>
      </c>
    </row>
    <row r="180" spans="1:9" ht="14.25">
      <c r="A180" s="30"/>
      <c r="B180" s="31"/>
      <c r="C180" s="32">
        <f>IF(B180&lt;&gt;"",Rates!$A$3,"")</f>
      </c>
      <c r="D180" s="33">
        <f t="shared" si="2"/>
      </c>
      <c r="E180" s="34">
        <f>IF(AND(Rates!$A$8,D180&lt;&gt;""),MIN(D180,Rates!$A$4),"")</f>
      </c>
      <c r="F180" s="35">
        <f>IF(E180&lt;&gt;"",E180*Rates!$A$1,"")</f>
      </c>
      <c r="G180" s="34">
        <f>IF(AND(Rates!$A$8,D180&lt;&gt;""),D180-E180,"")</f>
      </c>
      <c r="H180" s="35">
        <f>IF(G180&lt;&gt;"",G180*Rates!$A$2,"")</f>
      </c>
      <c r="I180" s="36">
        <f>IF(AND(Rates!$A$8,B180&lt;&gt;""),H180+F180,"")</f>
      </c>
    </row>
    <row r="181" spans="1:9" ht="14.25">
      <c r="A181" s="30"/>
      <c r="B181" s="31"/>
      <c r="C181" s="32">
        <f>IF(B181&lt;&gt;"",Rates!$A$3,"")</f>
      </c>
      <c r="D181" s="33">
        <f t="shared" si="2"/>
      </c>
      <c r="E181" s="34">
        <f>IF(AND(Rates!$A$8,D181&lt;&gt;""),MIN(D181,Rates!$A$4),"")</f>
      </c>
      <c r="F181" s="35">
        <f>IF(E181&lt;&gt;"",E181*Rates!$A$1,"")</f>
      </c>
      <c r="G181" s="34">
        <f>IF(AND(Rates!$A$8,D181&lt;&gt;""),D181-E181,"")</f>
      </c>
      <c r="H181" s="35">
        <f>IF(G181&lt;&gt;"",G181*Rates!$A$2,"")</f>
      </c>
      <c r="I181" s="36">
        <f>IF(AND(Rates!$A$8,B181&lt;&gt;""),H181+F181,"")</f>
      </c>
    </row>
    <row r="182" spans="1:9" ht="14.25">
      <c r="A182" s="30"/>
      <c r="B182" s="31"/>
      <c r="C182" s="32">
        <f>IF(B182&lt;&gt;"",Rates!$A$3,"")</f>
      </c>
      <c r="D182" s="33">
        <f t="shared" si="2"/>
      </c>
      <c r="E182" s="34">
        <f>IF(AND(Rates!$A$8,D182&lt;&gt;""),MIN(D182,Rates!$A$4),"")</f>
      </c>
      <c r="F182" s="35">
        <f>IF(E182&lt;&gt;"",E182*Rates!$A$1,"")</f>
      </c>
      <c r="G182" s="34">
        <f>IF(AND(Rates!$A$8,D182&lt;&gt;""),D182-E182,"")</f>
      </c>
      <c r="H182" s="35">
        <f>IF(G182&lt;&gt;"",G182*Rates!$A$2,"")</f>
      </c>
      <c r="I182" s="36">
        <f>IF(AND(Rates!$A$8,B182&lt;&gt;""),H182+F182,"")</f>
      </c>
    </row>
    <row r="183" spans="1:9" ht="14.25">
      <c r="A183" s="30"/>
      <c r="B183" s="31"/>
      <c r="C183" s="32">
        <f>IF(B183&lt;&gt;"",Rates!$A$3,"")</f>
      </c>
      <c r="D183" s="33">
        <f t="shared" si="2"/>
      </c>
      <c r="E183" s="34">
        <f>IF(AND(Rates!$A$8,D183&lt;&gt;""),MIN(D183,Rates!$A$4),"")</f>
      </c>
      <c r="F183" s="35">
        <f>IF(E183&lt;&gt;"",E183*Rates!$A$1,"")</f>
      </c>
      <c r="G183" s="34">
        <f>IF(AND(Rates!$A$8,D183&lt;&gt;""),D183-E183,"")</f>
      </c>
      <c r="H183" s="35">
        <f>IF(G183&lt;&gt;"",G183*Rates!$A$2,"")</f>
      </c>
      <c r="I183" s="36">
        <f>IF(AND(Rates!$A$8,B183&lt;&gt;""),H183+F183,"")</f>
      </c>
    </row>
    <row r="184" spans="1:9" ht="14.25">
      <c r="A184" s="30"/>
      <c r="B184" s="31"/>
      <c r="C184" s="32">
        <f>IF(B184&lt;&gt;"",Rates!$A$3,"")</f>
      </c>
      <c r="D184" s="33">
        <f t="shared" si="2"/>
      </c>
      <c r="E184" s="34">
        <f>IF(AND(Rates!$A$8,D184&lt;&gt;""),MIN(D184,Rates!$A$4),"")</f>
      </c>
      <c r="F184" s="35">
        <f>IF(E184&lt;&gt;"",E184*Rates!$A$1,"")</f>
      </c>
      <c r="G184" s="34">
        <f>IF(AND(Rates!$A$8,D184&lt;&gt;""),D184-E184,"")</f>
      </c>
      <c r="H184" s="35">
        <f>IF(G184&lt;&gt;"",G184*Rates!$A$2,"")</f>
      </c>
      <c r="I184" s="36">
        <f>IF(AND(Rates!$A$8,B184&lt;&gt;""),H184+F184,"")</f>
      </c>
    </row>
    <row r="185" spans="1:9" ht="14.25">
      <c r="A185" s="30"/>
      <c r="B185" s="31"/>
      <c r="C185" s="32">
        <f>IF(B185&lt;&gt;"",Rates!$A$3,"")</f>
      </c>
      <c r="D185" s="33">
        <f t="shared" si="2"/>
      </c>
      <c r="E185" s="34">
        <f>IF(AND(Rates!$A$8,D185&lt;&gt;""),MIN(D185,Rates!$A$4),"")</f>
      </c>
      <c r="F185" s="35">
        <f>IF(E185&lt;&gt;"",E185*Rates!$A$1,"")</f>
      </c>
      <c r="G185" s="34">
        <f>IF(AND(Rates!$A$8,D185&lt;&gt;""),D185-E185,"")</f>
      </c>
      <c r="H185" s="35">
        <f>IF(G185&lt;&gt;"",G185*Rates!$A$2,"")</f>
      </c>
      <c r="I185" s="36">
        <f>IF(AND(Rates!$A$8,B185&lt;&gt;""),H185+F185,"")</f>
      </c>
    </row>
    <row r="186" spans="1:9" ht="14.25">
      <c r="A186" s="30"/>
      <c r="B186" s="31"/>
      <c r="C186" s="32">
        <f>IF(B186&lt;&gt;"",Rates!$A$3,"")</f>
      </c>
      <c r="D186" s="33">
        <f t="shared" si="2"/>
      </c>
      <c r="E186" s="34">
        <f>IF(AND(Rates!$A$8,D186&lt;&gt;""),MIN(D186,Rates!$A$4),"")</f>
      </c>
      <c r="F186" s="35">
        <f>IF(E186&lt;&gt;"",E186*Rates!$A$1,"")</f>
      </c>
      <c r="G186" s="34">
        <f>IF(AND(Rates!$A$8,D186&lt;&gt;""),D186-E186,"")</f>
      </c>
      <c r="H186" s="35">
        <f>IF(G186&lt;&gt;"",G186*Rates!$A$2,"")</f>
      </c>
      <c r="I186" s="36">
        <f>IF(AND(Rates!$A$8,B186&lt;&gt;""),H186+F186,"")</f>
      </c>
    </row>
    <row r="187" spans="1:9" ht="14.25">
      <c r="A187" s="30"/>
      <c r="B187" s="31"/>
      <c r="C187" s="32">
        <f>IF(B187&lt;&gt;"",Rates!$A$3,"")</f>
      </c>
      <c r="D187" s="33">
        <f t="shared" si="2"/>
      </c>
      <c r="E187" s="34">
        <f>IF(AND(Rates!$A$8,D187&lt;&gt;""),MIN(D187,Rates!$A$4),"")</f>
      </c>
      <c r="F187" s="35">
        <f>IF(E187&lt;&gt;"",E187*Rates!$A$1,"")</f>
      </c>
      <c r="G187" s="34">
        <f>IF(AND(Rates!$A$8,D187&lt;&gt;""),D187-E187,"")</f>
      </c>
      <c r="H187" s="35">
        <f>IF(G187&lt;&gt;"",G187*Rates!$A$2,"")</f>
      </c>
      <c r="I187" s="36">
        <f>IF(AND(Rates!$A$8,B187&lt;&gt;""),H187+F187,"")</f>
      </c>
    </row>
    <row r="188" spans="1:9" ht="14.25">
      <c r="A188" s="30"/>
      <c r="B188" s="31"/>
      <c r="C188" s="32">
        <f>IF(B188&lt;&gt;"",Rates!$A$3,"")</f>
      </c>
      <c r="D188" s="33">
        <f t="shared" si="2"/>
      </c>
      <c r="E188" s="34">
        <f>IF(AND(Rates!$A$8,D188&lt;&gt;""),MIN(D188,Rates!$A$4),"")</f>
      </c>
      <c r="F188" s="35">
        <f>IF(E188&lt;&gt;"",E188*Rates!$A$1,"")</f>
      </c>
      <c r="G188" s="34">
        <f>IF(AND(Rates!$A$8,D188&lt;&gt;""),D188-E188,"")</f>
      </c>
      <c r="H188" s="35">
        <f>IF(G188&lt;&gt;"",G188*Rates!$A$2,"")</f>
      </c>
      <c r="I188" s="36">
        <f>IF(AND(Rates!$A$8,B188&lt;&gt;""),H188+F188,"")</f>
      </c>
    </row>
    <row r="189" spans="1:9" ht="14.25">
      <c r="A189" s="30"/>
      <c r="B189" s="31"/>
      <c r="C189" s="32">
        <f>IF(B189&lt;&gt;"",Rates!$A$3,"")</f>
      </c>
      <c r="D189" s="33">
        <f t="shared" si="2"/>
      </c>
      <c r="E189" s="34">
        <f>IF(AND(Rates!$A$8,D189&lt;&gt;""),MIN(D189,Rates!$A$4),"")</f>
      </c>
      <c r="F189" s="35">
        <f>IF(E189&lt;&gt;"",E189*Rates!$A$1,"")</f>
      </c>
      <c r="G189" s="34">
        <f>IF(AND(Rates!$A$8,D189&lt;&gt;""),D189-E189,"")</f>
      </c>
      <c r="H189" s="35">
        <f>IF(G189&lt;&gt;"",G189*Rates!$A$2,"")</f>
      </c>
      <c r="I189" s="36">
        <f>IF(AND(Rates!$A$8,B189&lt;&gt;""),H189+F189,"")</f>
      </c>
    </row>
    <row r="190" spans="1:9" ht="14.25">
      <c r="A190" s="30"/>
      <c r="B190" s="31"/>
      <c r="C190" s="32">
        <f>IF(B190&lt;&gt;"",Rates!$A$3,"")</f>
      </c>
      <c r="D190" s="33">
        <f t="shared" si="2"/>
      </c>
      <c r="E190" s="34">
        <f>IF(AND(Rates!$A$8,D190&lt;&gt;""),MIN(D190,Rates!$A$4),"")</f>
      </c>
      <c r="F190" s="35">
        <f>IF(E190&lt;&gt;"",E190*Rates!$A$1,"")</f>
      </c>
      <c r="G190" s="34">
        <f>IF(AND(Rates!$A$8,D190&lt;&gt;""),D190-E190,"")</f>
      </c>
      <c r="H190" s="35">
        <f>IF(G190&lt;&gt;"",G190*Rates!$A$2,"")</f>
      </c>
      <c r="I190" s="36">
        <f>IF(AND(Rates!$A$8,B190&lt;&gt;""),H190+F190,"")</f>
      </c>
    </row>
    <row r="191" spans="1:9" ht="14.25">
      <c r="A191" s="30"/>
      <c r="B191" s="31"/>
      <c r="C191" s="32">
        <f>IF(B191&lt;&gt;"",Rates!$A$3,"")</f>
      </c>
      <c r="D191" s="33">
        <f t="shared" si="2"/>
      </c>
      <c r="E191" s="34">
        <f>IF(AND(Rates!$A$8,D191&lt;&gt;""),MIN(D191,Rates!$A$4),"")</f>
      </c>
      <c r="F191" s="35">
        <f>IF(E191&lt;&gt;"",E191*Rates!$A$1,"")</f>
      </c>
      <c r="G191" s="34">
        <f>IF(AND(Rates!$A$8,D191&lt;&gt;""),D191-E191,"")</f>
      </c>
      <c r="H191" s="35">
        <f>IF(G191&lt;&gt;"",G191*Rates!$A$2,"")</f>
      </c>
      <c r="I191" s="36">
        <f>IF(AND(Rates!$A$8,B191&lt;&gt;""),H191+F191,"")</f>
      </c>
    </row>
    <row r="192" spans="1:9" ht="14.25">
      <c r="A192" s="30"/>
      <c r="B192" s="31"/>
      <c r="C192" s="32">
        <f>IF(B192&lt;&gt;"",Rates!$A$3,"")</f>
      </c>
      <c r="D192" s="33">
        <f t="shared" si="2"/>
      </c>
      <c r="E192" s="34">
        <f>IF(AND(Rates!$A$8,D192&lt;&gt;""),MIN(D192,Rates!$A$4),"")</f>
      </c>
      <c r="F192" s="35">
        <f>IF(E192&lt;&gt;"",E192*Rates!$A$1,"")</f>
      </c>
      <c r="G192" s="34">
        <f>IF(AND(Rates!$A$8,D192&lt;&gt;""),D192-E192,"")</f>
      </c>
      <c r="H192" s="35">
        <f>IF(G192&lt;&gt;"",G192*Rates!$A$2,"")</f>
      </c>
      <c r="I192" s="36">
        <f>IF(AND(Rates!$A$8,B192&lt;&gt;""),H192+F192,"")</f>
      </c>
    </row>
    <row r="193" spans="1:9" ht="14.25">
      <c r="A193" s="30"/>
      <c r="B193" s="31"/>
      <c r="C193" s="32">
        <f>IF(B193&lt;&gt;"",Rates!$A$3,"")</f>
      </c>
      <c r="D193" s="33">
        <f t="shared" si="2"/>
      </c>
      <c r="E193" s="34">
        <f>IF(AND(Rates!$A$8,D193&lt;&gt;""),MIN(D193,Rates!$A$4),"")</f>
      </c>
      <c r="F193" s="35">
        <f>IF(E193&lt;&gt;"",E193*Rates!$A$1,"")</f>
      </c>
      <c r="G193" s="34">
        <f>IF(AND(Rates!$A$8,D193&lt;&gt;""),D193-E193,"")</f>
      </c>
      <c r="H193" s="35">
        <f>IF(G193&lt;&gt;"",G193*Rates!$A$2,"")</f>
      </c>
      <c r="I193" s="36">
        <f>IF(AND(Rates!$A$8,B193&lt;&gt;""),H193+F193,"")</f>
      </c>
    </row>
    <row r="194" spans="1:9" ht="14.25">
      <c r="A194" s="30"/>
      <c r="B194" s="31"/>
      <c r="C194" s="32">
        <f>IF(B194&lt;&gt;"",Rates!$A$3,"")</f>
      </c>
      <c r="D194" s="33">
        <f t="shared" si="2"/>
      </c>
      <c r="E194" s="34">
        <f>IF(AND(Rates!$A$8,D194&lt;&gt;""),MIN(D194,Rates!$A$4),"")</f>
      </c>
      <c r="F194" s="35">
        <f>IF(E194&lt;&gt;"",E194*Rates!$A$1,"")</f>
      </c>
      <c r="G194" s="34">
        <f>IF(AND(Rates!$A$8,D194&lt;&gt;""),D194-E194,"")</f>
      </c>
      <c r="H194" s="35">
        <f>IF(G194&lt;&gt;"",G194*Rates!$A$2,"")</f>
      </c>
      <c r="I194" s="36">
        <f>IF(AND(Rates!$A$8,B194&lt;&gt;""),H194+F194,"")</f>
      </c>
    </row>
    <row r="195" spans="1:9" ht="14.25">
      <c r="A195" s="30"/>
      <c r="B195" s="31"/>
      <c r="C195" s="32">
        <f>IF(B195&lt;&gt;"",Rates!$A$3,"")</f>
      </c>
      <c r="D195" s="33">
        <f t="shared" si="2"/>
      </c>
      <c r="E195" s="34">
        <f>IF(AND(Rates!$A$8,D195&lt;&gt;""),MIN(D195,Rates!$A$4),"")</f>
      </c>
      <c r="F195" s="35">
        <f>IF(E195&lt;&gt;"",E195*Rates!$A$1,"")</f>
      </c>
      <c r="G195" s="34">
        <f>IF(AND(Rates!$A$8,D195&lt;&gt;""),D195-E195,"")</f>
      </c>
      <c r="H195" s="35">
        <f>IF(G195&lt;&gt;"",G195*Rates!$A$2,"")</f>
      </c>
      <c r="I195" s="36">
        <f>IF(AND(Rates!$A$8,B195&lt;&gt;""),H195+F195,"")</f>
      </c>
    </row>
    <row r="196" spans="1:9" ht="14.25">
      <c r="A196" s="30"/>
      <c r="B196" s="31"/>
      <c r="C196" s="32">
        <f>IF(B196&lt;&gt;"",Rates!$A$3,"")</f>
      </c>
      <c r="D196" s="33">
        <f aca="true" t="shared" si="3" ref="D196:D259">IF(B196&lt;&gt;"",C196*B196,"")</f>
      </c>
      <c r="E196" s="34">
        <f>IF(AND(Rates!$A$8,D196&lt;&gt;""),MIN(D196,Rates!$A$4),"")</f>
      </c>
      <c r="F196" s="35">
        <f>IF(E196&lt;&gt;"",E196*Rates!$A$1,"")</f>
      </c>
      <c r="G196" s="34">
        <f>IF(AND(Rates!$A$8,D196&lt;&gt;""),D196-E196,"")</f>
      </c>
      <c r="H196" s="35">
        <f>IF(G196&lt;&gt;"",G196*Rates!$A$2,"")</f>
      </c>
      <c r="I196" s="36">
        <f>IF(AND(Rates!$A$8,B196&lt;&gt;""),H196+F196,"")</f>
      </c>
    </row>
    <row r="197" spans="1:9" ht="14.25">
      <c r="A197" s="30"/>
      <c r="B197" s="31"/>
      <c r="C197" s="32">
        <f>IF(B197&lt;&gt;"",Rates!$A$3,"")</f>
      </c>
      <c r="D197" s="33">
        <f t="shared" si="3"/>
      </c>
      <c r="E197" s="34">
        <f>IF(AND(Rates!$A$8,D197&lt;&gt;""),MIN(D197,Rates!$A$4),"")</f>
      </c>
      <c r="F197" s="35">
        <f>IF(E197&lt;&gt;"",E197*Rates!$A$1,"")</f>
      </c>
      <c r="G197" s="34">
        <f>IF(AND(Rates!$A$8,D197&lt;&gt;""),D197-E197,"")</f>
      </c>
      <c r="H197" s="35">
        <f>IF(G197&lt;&gt;"",G197*Rates!$A$2,"")</f>
      </c>
      <c r="I197" s="36">
        <f>IF(AND(Rates!$A$8,B197&lt;&gt;""),H197+F197,"")</f>
      </c>
    </row>
    <row r="198" spans="1:9" ht="14.25">
      <c r="A198" s="30"/>
      <c r="B198" s="31"/>
      <c r="C198" s="32">
        <f>IF(B198&lt;&gt;"",Rates!$A$3,"")</f>
      </c>
      <c r="D198" s="33">
        <f t="shared" si="3"/>
      </c>
      <c r="E198" s="34">
        <f>IF(AND(Rates!$A$8,D198&lt;&gt;""),MIN(D198,Rates!$A$4),"")</f>
      </c>
      <c r="F198" s="35">
        <f>IF(E198&lt;&gt;"",E198*Rates!$A$1,"")</f>
      </c>
      <c r="G198" s="34">
        <f>IF(AND(Rates!$A$8,D198&lt;&gt;""),D198-E198,"")</f>
      </c>
      <c r="H198" s="35">
        <f>IF(G198&lt;&gt;"",G198*Rates!$A$2,"")</f>
      </c>
      <c r="I198" s="36">
        <f>IF(AND(Rates!$A$8,B198&lt;&gt;""),H198+F198,"")</f>
      </c>
    </row>
    <row r="199" spans="1:9" ht="14.25">
      <c r="A199" s="30"/>
      <c r="B199" s="31"/>
      <c r="C199" s="32">
        <f>IF(B199&lt;&gt;"",Rates!$A$3,"")</f>
      </c>
      <c r="D199" s="33">
        <f t="shared" si="3"/>
      </c>
      <c r="E199" s="34">
        <f>IF(AND(Rates!$A$8,D199&lt;&gt;""),MIN(D199,Rates!$A$4),"")</f>
      </c>
      <c r="F199" s="35">
        <f>IF(E199&lt;&gt;"",E199*Rates!$A$1,"")</f>
      </c>
      <c r="G199" s="34">
        <f>IF(AND(Rates!$A$8,D199&lt;&gt;""),D199-E199,"")</f>
      </c>
      <c r="H199" s="35">
        <f>IF(G199&lt;&gt;"",G199*Rates!$A$2,"")</f>
      </c>
      <c r="I199" s="36">
        <f>IF(AND(Rates!$A$8,B199&lt;&gt;""),H199+F199,"")</f>
      </c>
    </row>
    <row r="200" spans="1:9" ht="14.25">
      <c r="A200" s="30"/>
      <c r="B200" s="31"/>
      <c r="C200" s="32">
        <f>IF(B200&lt;&gt;"",Rates!$A$3,"")</f>
      </c>
      <c r="D200" s="33">
        <f t="shared" si="3"/>
      </c>
      <c r="E200" s="34">
        <f>IF(AND(Rates!$A$8,D200&lt;&gt;""),MIN(D200,Rates!$A$4),"")</f>
      </c>
      <c r="F200" s="35">
        <f>IF(E200&lt;&gt;"",E200*Rates!$A$1,"")</f>
      </c>
      <c r="G200" s="34">
        <f>IF(AND(Rates!$A$8,D200&lt;&gt;""),D200-E200,"")</f>
      </c>
      <c r="H200" s="35">
        <f>IF(G200&lt;&gt;"",G200*Rates!$A$2,"")</f>
      </c>
      <c r="I200" s="36">
        <f>IF(AND(Rates!$A$8,B200&lt;&gt;""),H200+F200,"")</f>
      </c>
    </row>
    <row r="201" spans="1:9" ht="14.25">
      <c r="A201" s="30"/>
      <c r="B201" s="31"/>
      <c r="C201" s="32">
        <f>IF(B201&lt;&gt;"",Rates!$A$3,"")</f>
      </c>
      <c r="D201" s="33">
        <f t="shared" si="3"/>
      </c>
      <c r="E201" s="34">
        <f>IF(AND(Rates!$A$8,D201&lt;&gt;""),MIN(D201,Rates!$A$4),"")</f>
      </c>
      <c r="F201" s="35">
        <f>IF(E201&lt;&gt;"",E201*Rates!$A$1,"")</f>
      </c>
      <c r="G201" s="34">
        <f>IF(AND(Rates!$A$8,D201&lt;&gt;""),D201-E201,"")</f>
      </c>
      <c r="H201" s="35">
        <f>IF(G201&lt;&gt;"",G201*Rates!$A$2,"")</f>
      </c>
      <c r="I201" s="36">
        <f>IF(AND(Rates!$A$8,B201&lt;&gt;""),H201+F201,"")</f>
      </c>
    </row>
    <row r="202" spans="1:9" ht="14.25">
      <c r="A202" s="30"/>
      <c r="B202" s="31"/>
      <c r="C202" s="32">
        <f>IF(B202&lt;&gt;"",Rates!$A$3,"")</f>
      </c>
      <c r="D202" s="33">
        <f t="shared" si="3"/>
      </c>
      <c r="E202" s="34">
        <f>IF(AND(Rates!$A$8,D202&lt;&gt;""),MIN(D202,Rates!$A$4),"")</f>
      </c>
      <c r="F202" s="35">
        <f>IF(E202&lt;&gt;"",E202*Rates!$A$1,"")</f>
      </c>
      <c r="G202" s="34">
        <f>IF(AND(Rates!$A$8,D202&lt;&gt;""),D202-E202,"")</f>
      </c>
      <c r="H202" s="35">
        <f>IF(G202&lt;&gt;"",G202*Rates!$A$2,"")</f>
      </c>
      <c r="I202" s="36">
        <f>IF(AND(Rates!$A$8,B202&lt;&gt;""),H202+F202,"")</f>
      </c>
    </row>
    <row r="203" spans="1:9" ht="14.25">
      <c r="A203" s="30"/>
      <c r="B203" s="31"/>
      <c r="C203" s="32">
        <f>IF(B203&lt;&gt;"",Rates!$A$3,"")</f>
      </c>
      <c r="D203" s="33">
        <f t="shared" si="3"/>
      </c>
      <c r="E203" s="34">
        <f>IF(AND(Rates!$A$8,D203&lt;&gt;""),MIN(D203,Rates!$A$4),"")</f>
      </c>
      <c r="F203" s="35">
        <f>IF(E203&lt;&gt;"",E203*Rates!$A$1,"")</f>
      </c>
      <c r="G203" s="34">
        <f>IF(AND(Rates!$A$8,D203&lt;&gt;""),D203-E203,"")</f>
      </c>
      <c r="H203" s="35">
        <f>IF(G203&lt;&gt;"",G203*Rates!$A$2,"")</f>
      </c>
      <c r="I203" s="36">
        <f>IF(AND(Rates!$A$8,B203&lt;&gt;""),H203+F203,"")</f>
      </c>
    </row>
    <row r="204" spans="1:9" ht="14.25">
      <c r="A204" s="30"/>
      <c r="B204" s="31"/>
      <c r="C204" s="32">
        <f>IF(B204&lt;&gt;"",Rates!$A$3,"")</f>
      </c>
      <c r="D204" s="33">
        <f t="shared" si="3"/>
      </c>
      <c r="E204" s="34">
        <f>IF(AND(Rates!$A$8,D204&lt;&gt;""),MIN(D204,Rates!$A$4),"")</f>
      </c>
      <c r="F204" s="35">
        <f>IF(E204&lt;&gt;"",E204*Rates!$A$1,"")</f>
      </c>
      <c r="G204" s="34">
        <f>IF(AND(Rates!$A$8,D204&lt;&gt;""),D204-E204,"")</f>
      </c>
      <c r="H204" s="35">
        <f>IF(G204&lt;&gt;"",G204*Rates!$A$2,"")</f>
      </c>
      <c r="I204" s="36">
        <f>IF(AND(Rates!$A$8,B204&lt;&gt;""),H204+F204,"")</f>
      </c>
    </row>
    <row r="205" spans="1:9" ht="14.25">
      <c r="A205" s="30"/>
      <c r="B205" s="31"/>
      <c r="C205" s="32">
        <f>IF(B205&lt;&gt;"",Rates!$A$3,"")</f>
      </c>
      <c r="D205" s="33">
        <f t="shared" si="3"/>
      </c>
      <c r="E205" s="34">
        <f>IF(AND(Rates!$A$8,D205&lt;&gt;""),MIN(D205,Rates!$A$4),"")</f>
      </c>
      <c r="F205" s="35">
        <f>IF(E205&lt;&gt;"",E205*Rates!$A$1,"")</f>
      </c>
      <c r="G205" s="34">
        <f>IF(AND(Rates!$A$8,D205&lt;&gt;""),D205-E205,"")</f>
      </c>
      <c r="H205" s="35">
        <f>IF(G205&lt;&gt;"",G205*Rates!$A$2,"")</f>
      </c>
      <c r="I205" s="36">
        <f>IF(AND(Rates!$A$8,B205&lt;&gt;""),H205+F205,"")</f>
      </c>
    </row>
    <row r="206" spans="1:9" ht="14.25">
      <c r="A206" s="30"/>
      <c r="B206" s="31"/>
      <c r="C206" s="32">
        <f>IF(B206&lt;&gt;"",Rates!$A$3,"")</f>
      </c>
      <c r="D206" s="33">
        <f t="shared" si="3"/>
      </c>
      <c r="E206" s="34">
        <f>IF(AND(Rates!$A$8,D206&lt;&gt;""),MIN(D206,Rates!$A$4),"")</f>
      </c>
      <c r="F206" s="35">
        <f>IF(E206&lt;&gt;"",E206*Rates!$A$1,"")</f>
      </c>
      <c r="G206" s="34">
        <f>IF(AND(Rates!$A$8,D206&lt;&gt;""),D206-E206,"")</f>
      </c>
      <c r="H206" s="35">
        <f>IF(G206&lt;&gt;"",G206*Rates!$A$2,"")</f>
      </c>
      <c r="I206" s="36">
        <f>IF(AND(Rates!$A$8,B206&lt;&gt;""),H206+F206,"")</f>
      </c>
    </row>
    <row r="207" spans="1:9" ht="14.25">
      <c r="A207" s="30"/>
      <c r="B207" s="31"/>
      <c r="C207" s="32">
        <f>IF(B207&lt;&gt;"",Rates!$A$3,"")</f>
      </c>
      <c r="D207" s="33">
        <f t="shared" si="3"/>
      </c>
      <c r="E207" s="34">
        <f>IF(AND(Rates!$A$8,D207&lt;&gt;""),MIN(D207,Rates!$A$4),"")</f>
      </c>
      <c r="F207" s="35">
        <f>IF(E207&lt;&gt;"",E207*Rates!$A$1,"")</f>
      </c>
      <c r="G207" s="34">
        <f>IF(AND(Rates!$A$8,D207&lt;&gt;""),D207-E207,"")</f>
      </c>
      <c r="H207" s="35">
        <f>IF(G207&lt;&gt;"",G207*Rates!$A$2,"")</f>
      </c>
      <c r="I207" s="36">
        <f>IF(AND(Rates!$A$8,B207&lt;&gt;""),H207+F207,"")</f>
      </c>
    </row>
    <row r="208" spans="1:9" ht="14.25">
      <c r="A208" s="30"/>
      <c r="B208" s="31"/>
      <c r="C208" s="32">
        <f>IF(B208&lt;&gt;"",Rates!$A$3,"")</f>
      </c>
      <c r="D208" s="33">
        <f t="shared" si="3"/>
      </c>
      <c r="E208" s="34">
        <f>IF(AND(Rates!$A$8,D208&lt;&gt;""),MIN(D208,Rates!$A$4),"")</f>
      </c>
      <c r="F208" s="35">
        <f>IF(E208&lt;&gt;"",E208*Rates!$A$1,"")</f>
      </c>
      <c r="G208" s="34">
        <f>IF(AND(Rates!$A$8,D208&lt;&gt;""),D208-E208,"")</f>
      </c>
      <c r="H208" s="35">
        <f>IF(G208&lt;&gt;"",G208*Rates!$A$2,"")</f>
      </c>
      <c r="I208" s="36">
        <f>IF(AND(Rates!$A$8,B208&lt;&gt;""),H208+F208,"")</f>
      </c>
    </row>
    <row r="209" spans="1:9" ht="14.25">
      <c r="A209" s="30"/>
      <c r="B209" s="31"/>
      <c r="C209" s="32">
        <f>IF(B209&lt;&gt;"",Rates!$A$3,"")</f>
      </c>
      <c r="D209" s="33">
        <f t="shared" si="3"/>
      </c>
      <c r="E209" s="34">
        <f>IF(AND(Rates!$A$8,D209&lt;&gt;""),MIN(D209,Rates!$A$4),"")</f>
      </c>
      <c r="F209" s="35">
        <f>IF(E209&lt;&gt;"",E209*Rates!$A$1,"")</f>
      </c>
      <c r="G209" s="34">
        <f>IF(AND(Rates!$A$8,D209&lt;&gt;""),D209-E209,"")</f>
      </c>
      <c r="H209" s="35">
        <f>IF(G209&lt;&gt;"",G209*Rates!$A$2,"")</f>
      </c>
      <c r="I209" s="36">
        <f>IF(AND(Rates!$A$8,B209&lt;&gt;""),H209+F209,"")</f>
      </c>
    </row>
    <row r="210" spans="1:9" ht="14.25">
      <c r="A210" s="30"/>
      <c r="B210" s="31"/>
      <c r="C210" s="32">
        <f>IF(B210&lt;&gt;"",Rates!$A$3,"")</f>
      </c>
      <c r="D210" s="33">
        <f t="shared" si="3"/>
      </c>
      <c r="E210" s="34">
        <f>IF(AND(Rates!$A$8,D210&lt;&gt;""),MIN(D210,Rates!$A$4),"")</f>
      </c>
      <c r="F210" s="35">
        <f>IF(E210&lt;&gt;"",E210*Rates!$A$1,"")</f>
      </c>
      <c r="G210" s="34">
        <f>IF(AND(Rates!$A$8,D210&lt;&gt;""),D210-E210,"")</f>
      </c>
      <c r="H210" s="35">
        <f>IF(G210&lt;&gt;"",G210*Rates!$A$2,"")</f>
      </c>
      <c r="I210" s="36">
        <f>IF(AND(Rates!$A$8,B210&lt;&gt;""),H210+F210,"")</f>
      </c>
    </row>
    <row r="211" spans="1:9" ht="14.25">
      <c r="A211" s="30"/>
      <c r="B211" s="31"/>
      <c r="C211" s="32">
        <f>IF(B211&lt;&gt;"",Rates!$A$3,"")</f>
      </c>
      <c r="D211" s="33">
        <f t="shared" si="3"/>
      </c>
      <c r="E211" s="34">
        <f>IF(AND(Rates!$A$8,D211&lt;&gt;""),MIN(D211,Rates!$A$4),"")</f>
      </c>
      <c r="F211" s="35">
        <f>IF(E211&lt;&gt;"",E211*Rates!$A$1,"")</f>
      </c>
      <c r="G211" s="34">
        <f>IF(AND(Rates!$A$8,D211&lt;&gt;""),D211-E211,"")</f>
      </c>
      <c r="H211" s="35">
        <f>IF(G211&lt;&gt;"",G211*Rates!$A$2,"")</f>
      </c>
      <c r="I211" s="36">
        <f>IF(AND(Rates!$A$8,B211&lt;&gt;""),H211+F211,"")</f>
      </c>
    </row>
    <row r="212" spans="1:9" ht="14.25">
      <c r="A212" s="30"/>
      <c r="B212" s="31"/>
      <c r="C212" s="32">
        <f>IF(B212&lt;&gt;"",Rates!$A$3,"")</f>
      </c>
      <c r="D212" s="33">
        <f t="shared" si="3"/>
      </c>
      <c r="E212" s="34">
        <f>IF(AND(Rates!$A$8,D212&lt;&gt;""),MIN(D212,Rates!$A$4),"")</f>
      </c>
      <c r="F212" s="35">
        <f>IF(E212&lt;&gt;"",E212*Rates!$A$1,"")</f>
      </c>
      <c r="G212" s="34">
        <f>IF(AND(Rates!$A$8,D212&lt;&gt;""),D212-E212,"")</f>
      </c>
      <c r="H212" s="35">
        <f>IF(G212&lt;&gt;"",G212*Rates!$A$2,"")</f>
      </c>
      <c r="I212" s="36">
        <f>IF(AND(Rates!$A$8,B212&lt;&gt;""),H212+F212,"")</f>
      </c>
    </row>
    <row r="213" spans="1:9" ht="14.25">
      <c r="A213" s="30"/>
      <c r="B213" s="31"/>
      <c r="C213" s="32">
        <f>IF(B213&lt;&gt;"",Rates!$A$3,"")</f>
      </c>
      <c r="D213" s="33">
        <f t="shared" si="3"/>
      </c>
      <c r="E213" s="34">
        <f>IF(AND(Rates!$A$8,D213&lt;&gt;""),MIN(D213,Rates!$A$4),"")</f>
      </c>
      <c r="F213" s="35">
        <f>IF(E213&lt;&gt;"",E213*Rates!$A$1,"")</f>
      </c>
      <c r="G213" s="34">
        <f>IF(AND(Rates!$A$8,D213&lt;&gt;""),D213-E213,"")</f>
      </c>
      <c r="H213" s="35">
        <f>IF(G213&lt;&gt;"",G213*Rates!$A$2,"")</f>
      </c>
      <c r="I213" s="36">
        <f>IF(AND(Rates!$A$8,B213&lt;&gt;""),H213+F213,"")</f>
      </c>
    </row>
    <row r="214" spans="1:9" ht="14.25">
      <c r="A214" s="30"/>
      <c r="B214" s="31"/>
      <c r="C214" s="32">
        <f>IF(B214&lt;&gt;"",Rates!$A$3,"")</f>
      </c>
      <c r="D214" s="33">
        <f t="shared" si="3"/>
      </c>
      <c r="E214" s="34">
        <f>IF(AND(Rates!$A$8,D214&lt;&gt;""),MIN(D214,Rates!$A$4),"")</f>
      </c>
      <c r="F214" s="35">
        <f>IF(E214&lt;&gt;"",E214*Rates!$A$1,"")</f>
      </c>
      <c r="G214" s="34">
        <f>IF(AND(Rates!$A$8,D214&lt;&gt;""),D214-E214,"")</f>
      </c>
      <c r="H214" s="35">
        <f>IF(G214&lt;&gt;"",G214*Rates!$A$2,"")</f>
      </c>
      <c r="I214" s="36">
        <f>IF(AND(Rates!$A$8,B214&lt;&gt;""),H214+F214,"")</f>
      </c>
    </row>
    <row r="215" spans="1:9" ht="14.25">
      <c r="A215" s="30"/>
      <c r="B215" s="31"/>
      <c r="C215" s="32">
        <f>IF(B215&lt;&gt;"",Rates!$A$3,"")</f>
      </c>
      <c r="D215" s="33">
        <f t="shared" si="3"/>
      </c>
      <c r="E215" s="34">
        <f>IF(AND(Rates!$A$8,D215&lt;&gt;""),MIN(D215,Rates!$A$4),"")</f>
      </c>
      <c r="F215" s="35">
        <f>IF(E215&lt;&gt;"",E215*Rates!$A$1,"")</f>
      </c>
      <c r="G215" s="34">
        <f>IF(AND(Rates!$A$8,D215&lt;&gt;""),D215-E215,"")</f>
      </c>
      <c r="H215" s="35">
        <f>IF(G215&lt;&gt;"",G215*Rates!$A$2,"")</f>
      </c>
      <c r="I215" s="36">
        <f>IF(AND(Rates!$A$8,B215&lt;&gt;""),H215+F215,"")</f>
      </c>
    </row>
    <row r="216" spans="1:9" ht="14.25">
      <c r="A216" s="30"/>
      <c r="B216" s="31"/>
      <c r="C216" s="32">
        <f>IF(B216&lt;&gt;"",Rates!$A$3,"")</f>
      </c>
      <c r="D216" s="33">
        <f t="shared" si="3"/>
      </c>
      <c r="E216" s="34">
        <f>IF(AND(Rates!$A$8,D216&lt;&gt;""),MIN(D216,Rates!$A$4),"")</f>
      </c>
      <c r="F216" s="35">
        <f>IF(E216&lt;&gt;"",E216*Rates!$A$1,"")</f>
      </c>
      <c r="G216" s="34">
        <f>IF(AND(Rates!$A$8,D216&lt;&gt;""),D216-E216,"")</f>
      </c>
      <c r="H216" s="35">
        <f>IF(G216&lt;&gt;"",G216*Rates!$A$2,"")</f>
      </c>
      <c r="I216" s="36">
        <f>IF(AND(Rates!$A$8,B216&lt;&gt;""),H216+F216,"")</f>
      </c>
    </row>
    <row r="217" spans="1:9" ht="14.25">
      <c r="A217" s="30"/>
      <c r="B217" s="31"/>
      <c r="C217" s="32">
        <f>IF(B217&lt;&gt;"",Rates!$A$3,"")</f>
      </c>
      <c r="D217" s="33">
        <f t="shared" si="3"/>
      </c>
      <c r="E217" s="34">
        <f>IF(AND(Rates!$A$8,D217&lt;&gt;""),MIN(D217,Rates!$A$4),"")</f>
      </c>
      <c r="F217" s="35">
        <f>IF(E217&lt;&gt;"",E217*Rates!$A$1,"")</f>
      </c>
      <c r="G217" s="34">
        <f>IF(AND(Rates!$A$8,D217&lt;&gt;""),D217-E217,"")</f>
      </c>
      <c r="H217" s="35">
        <f>IF(G217&lt;&gt;"",G217*Rates!$A$2,"")</f>
      </c>
      <c r="I217" s="36">
        <f>IF(AND(Rates!$A$8,B217&lt;&gt;""),H217+F217,"")</f>
      </c>
    </row>
    <row r="218" spans="1:9" ht="14.25">
      <c r="A218" s="30"/>
      <c r="B218" s="31"/>
      <c r="C218" s="32">
        <f>IF(B218&lt;&gt;"",Rates!$A$3,"")</f>
      </c>
      <c r="D218" s="33">
        <f t="shared" si="3"/>
      </c>
      <c r="E218" s="34">
        <f>IF(AND(Rates!$A$8,D218&lt;&gt;""),MIN(D218,Rates!$A$4),"")</f>
      </c>
      <c r="F218" s="35">
        <f>IF(E218&lt;&gt;"",E218*Rates!$A$1,"")</f>
      </c>
      <c r="G218" s="34">
        <f>IF(AND(Rates!$A$8,D218&lt;&gt;""),D218-E218,"")</f>
      </c>
      <c r="H218" s="35">
        <f>IF(G218&lt;&gt;"",G218*Rates!$A$2,"")</f>
      </c>
      <c r="I218" s="36">
        <f>IF(AND(Rates!$A$8,B218&lt;&gt;""),H218+F218,"")</f>
      </c>
    </row>
    <row r="219" spans="1:9" ht="14.25">
      <c r="A219" s="30"/>
      <c r="B219" s="31"/>
      <c r="C219" s="32">
        <f>IF(B219&lt;&gt;"",Rates!$A$3,"")</f>
      </c>
      <c r="D219" s="33">
        <f t="shared" si="3"/>
      </c>
      <c r="E219" s="34">
        <f>IF(AND(Rates!$A$8,D219&lt;&gt;""),MIN(D219,Rates!$A$4),"")</f>
      </c>
      <c r="F219" s="35">
        <f>IF(E219&lt;&gt;"",E219*Rates!$A$1,"")</f>
      </c>
      <c r="G219" s="34">
        <f>IF(AND(Rates!$A$8,D219&lt;&gt;""),D219-E219,"")</f>
      </c>
      <c r="H219" s="35">
        <f>IF(G219&lt;&gt;"",G219*Rates!$A$2,"")</f>
      </c>
      <c r="I219" s="36">
        <f>IF(AND(Rates!$A$8,B219&lt;&gt;""),H219+F219,"")</f>
      </c>
    </row>
    <row r="220" spans="1:9" ht="14.25">
      <c r="A220" s="30"/>
      <c r="B220" s="31"/>
      <c r="C220" s="32">
        <f>IF(B220&lt;&gt;"",Rates!$A$3,"")</f>
      </c>
      <c r="D220" s="33">
        <f t="shared" si="3"/>
      </c>
      <c r="E220" s="34">
        <f>IF(AND(Rates!$A$8,D220&lt;&gt;""),MIN(D220,Rates!$A$4),"")</f>
      </c>
      <c r="F220" s="35">
        <f>IF(E220&lt;&gt;"",E220*Rates!$A$1,"")</f>
      </c>
      <c r="G220" s="34">
        <f>IF(AND(Rates!$A$8,D220&lt;&gt;""),D220-E220,"")</f>
      </c>
      <c r="H220" s="35">
        <f>IF(G220&lt;&gt;"",G220*Rates!$A$2,"")</f>
      </c>
      <c r="I220" s="36">
        <f>IF(AND(Rates!$A$8,B220&lt;&gt;""),H220+F220,"")</f>
      </c>
    </row>
    <row r="221" spans="1:9" ht="14.25">
      <c r="A221" s="30"/>
      <c r="B221" s="31"/>
      <c r="C221" s="32">
        <f>IF(B221&lt;&gt;"",Rates!$A$3,"")</f>
      </c>
      <c r="D221" s="33">
        <f t="shared" si="3"/>
      </c>
      <c r="E221" s="34">
        <f>IF(AND(Rates!$A$8,D221&lt;&gt;""),MIN(D221,Rates!$A$4),"")</f>
      </c>
      <c r="F221" s="35">
        <f>IF(E221&lt;&gt;"",E221*Rates!$A$1,"")</f>
      </c>
      <c r="G221" s="34">
        <f>IF(AND(Rates!$A$8,D221&lt;&gt;""),D221-E221,"")</f>
      </c>
      <c r="H221" s="35">
        <f>IF(G221&lt;&gt;"",G221*Rates!$A$2,"")</f>
      </c>
      <c r="I221" s="36">
        <f>IF(AND(Rates!$A$8,B221&lt;&gt;""),H221+F221,"")</f>
      </c>
    </row>
    <row r="222" spans="1:9" ht="14.25">
      <c r="A222" s="30"/>
      <c r="B222" s="31"/>
      <c r="C222" s="32">
        <f>IF(B222&lt;&gt;"",Rates!$A$3,"")</f>
      </c>
      <c r="D222" s="33">
        <f t="shared" si="3"/>
      </c>
      <c r="E222" s="34">
        <f>IF(AND(Rates!$A$8,D222&lt;&gt;""),MIN(D222,Rates!$A$4),"")</f>
      </c>
      <c r="F222" s="35">
        <f>IF(E222&lt;&gt;"",E222*Rates!$A$1,"")</f>
      </c>
      <c r="G222" s="34">
        <f>IF(AND(Rates!$A$8,D222&lt;&gt;""),D222-E222,"")</f>
      </c>
      <c r="H222" s="35">
        <f>IF(G222&lt;&gt;"",G222*Rates!$A$2,"")</f>
      </c>
      <c r="I222" s="36">
        <f>IF(AND(Rates!$A$8,B222&lt;&gt;""),H222+F222,"")</f>
      </c>
    </row>
    <row r="223" spans="1:9" ht="14.25">
      <c r="A223" s="30"/>
      <c r="B223" s="31"/>
      <c r="C223" s="32">
        <f>IF(B223&lt;&gt;"",Rates!$A$3,"")</f>
      </c>
      <c r="D223" s="33">
        <f t="shared" si="3"/>
      </c>
      <c r="E223" s="34">
        <f>IF(AND(Rates!$A$8,D223&lt;&gt;""),MIN(D223,Rates!$A$4),"")</f>
      </c>
      <c r="F223" s="35">
        <f>IF(E223&lt;&gt;"",E223*Rates!$A$1,"")</f>
      </c>
      <c r="G223" s="34">
        <f>IF(AND(Rates!$A$8,D223&lt;&gt;""),D223-E223,"")</f>
      </c>
      <c r="H223" s="35">
        <f>IF(G223&lt;&gt;"",G223*Rates!$A$2,"")</f>
      </c>
      <c r="I223" s="36">
        <f>IF(AND(Rates!$A$8,B223&lt;&gt;""),H223+F223,"")</f>
      </c>
    </row>
    <row r="224" spans="1:9" ht="14.25">
      <c r="A224" s="30"/>
      <c r="B224" s="31"/>
      <c r="C224" s="32">
        <f>IF(B224&lt;&gt;"",Rates!$A$3,"")</f>
      </c>
      <c r="D224" s="33">
        <f t="shared" si="3"/>
      </c>
      <c r="E224" s="34">
        <f>IF(AND(Rates!$A$8,D224&lt;&gt;""),MIN(D224,Rates!$A$4),"")</f>
      </c>
      <c r="F224" s="35">
        <f>IF(E224&lt;&gt;"",E224*Rates!$A$1,"")</f>
      </c>
      <c r="G224" s="34">
        <f>IF(AND(Rates!$A$8,D224&lt;&gt;""),D224-E224,"")</f>
      </c>
      <c r="H224" s="35">
        <f>IF(G224&lt;&gt;"",G224*Rates!$A$2,"")</f>
      </c>
      <c r="I224" s="36">
        <f>IF(AND(Rates!$A$8,B224&lt;&gt;""),H224+F224,"")</f>
      </c>
    </row>
    <row r="225" spans="1:9" ht="14.25">
      <c r="A225" s="30"/>
      <c r="B225" s="31"/>
      <c r="C225" s="32">
        <f>IF(B225&lt;&gt;"",Rates!$A$3,"")</f>
      </c>
      <c r="D225" s="33">
        <f t="shared" si="3"/>
      </c>
      <c r="E225" s="34">
        <f>IF(AND(Rates!$A$8,D225&lt;&gt;""),MIN(D225,Rates!$A$4),"")</f>
      </c>
      <c r="F225" s="35">
        <f>IF(E225&lt;&gt;"",E225*Rates!$A$1,"")</f>
      </c>
      <c r="G225" s="34">
        <f>IF(AND(Rates!$A$8,D225&lt;&gt;""),D225-E225,"")</f>
      </c>
      <c r="H225" s="35">
        <f>IF(G225&lt;&gt;"",G225*Rates!$A$2,"")</f>
      </c>
      <c r="I225" s="36">
        <f>IF(AND(Rates!$A$8,B225&lt;&gt;""),H225+F225,"")</f>
      </c>
    </row>
    <row r="226" spans="1:9" ht="14.25">
      <c r="A226" s="30"/>
      <c r="B226" s="31"/>
      <c r="C226" s="32">
        <f>IF(B226&lt;&gt;"",Rates!$A$3,"")</f>
      </c>
      <c r="D226" s="33">
        <f t="shared" si="3"/>
      </c>
      <c r="E226" s="34">
        <f>IF(AND(Rates!$A$8,D226&lt;&gt;""),MIN(D226,Rates!$A$4),"")</f>
      </c>
      <c r="F226" s="35">
        <f>IF(E226&lt;&gt;"",E226*Rates!$A$1,"")</f>
      </c>
      <c r="G226" s="34">
        <f>IF(AND(Rates!$A$8,D226&lt;&gt;""),D226-E226,"")</f>
      </c>
      <c r="H226" s="35">
        <f>IF(G226&lt;&gt;"",G226*Rates!$A$2,"")</f>
      </c>
      <c r="I226" s="36">
        <f>IF(AND(Rates!$A$8,B226&lt;&gt;""),H226+F226,"")</f>
      </c>
    </row>
    <row r="227" spans="1:9" ht="14.25">
      <c r="A227" s="30"/>
      <c r="B227" s="31"/>
      <c r="C227" s="32">
        <f>IF(B227&lt;&gt;"",Rates!$A$3,"")</f>
      </c>
      <c r="D227" s="33">
        <f t="shared" si="3"/>
      </c>
      <c r="E227" s="34">
        <f>IF(AND(Rates!$A$8,D227&lt;&gt;""),MIN(D227,Rates!$A$4),"")</f>
      </c>
      <c r="F227" s="35">
        <f>IF(E227&lt;&gt;"",E227*Rates!$A$1,"")</f>
      </c>
      <c r="G227" s="34">
        <f>IF(AND(Rates!$A$8,D227&lt;&gt;""),D227-E227,"")</f>
      </c>
      <c r="H227" s="35">
        <f>IF(G227&lt;&gt;"",G227*Rates!$A$2,"")</f>
      </c>
      <c r="I227" s="36">
        <f>IF(AND(Rates!$A$8,B227&lt;&gt;""),H227+F227,"")</f>
      </c>
    </row>
    <row r="228" spans="1:9" ht="14.25">
      <c r="A228" s="30"/>
      <c r="B228" s="31"/>
      <c r="C228" s="32">
        <f>IF(B228&lt;&gt;"",Rates!$A$3,"")</f>
      </c>
      <c r="D228" s="33">
        <f t="shared" si="3"/>
      </c>
      <c r="E228" s="34">
        <f>IF(AND(Rates!$A$8,D228&lt;&gt;""),MIN(D228,Rates!$A$4),"")</f>
      </c>
      <c r="F228" s="35">
        <f>IF(E228&lt;&gt;"",E228*Rates!$A$1,"")</f>
      </c>
      <c r="G228" s="34">
        <f>IF(AND(Rates!$A$8,D228&lt;&gt;""),D228-E228,"")</f>
      </c>
      <c r="H228" s="35">
        <f>IF(G228&lt;&gt;"",G228*Rates!$A$2,"")</f>
      </c>
      <c r="I228" s="36">
        <f>IF(AND(Rates!$A$8,B228&lt;&gt;""),H228+F228,"")</f>
      </c>
    </row>
    <row r="229" spans="1:9" ht="14.25">
      <c r="A229" s="30"/>
      <c r="B229" s="31"/>
      <c r="C229" s="32">
        <f>IF(B229&lt;&gt;"",Rates!$A$3,"")</f>
      </c>
      <c r="D229" s="33">
        <f t="shared" si="3"/>
      </c>
      <c r="E229" s="34">
        <f>IF(AND(Rates!$A$8,D229&lt;&gt;""),MIN(D229,Rates!$A$4),"")</f>
      </c>
      <c r="F229" s="35">
        <f>IF(E229&lt;&gt;"",E229*Rates!$A$1,"")</f>
      </c>
      <c r="G229" s="34">
        <f>IF(AND(Rates!$A$8,D229&lt;&gt;""),D229-E229,"")</f>
      </c>
      <c r="H229" s="35">
        <f>IF(G229&lt;&gt;"",G229*Rates!$A$2,"")</f>
      </c>
      <c r="I229" s="36">
        <f>IF(AND(Rates!$A$8,B229&lt;&gt;""),H229+F229,"")</f>
      </c>
    </row>
    <row r="230" spans="1:9" ht="14.25">
      <c r="A230" s="30"/>
      <c r="B230" s="31"/>
      <c r="C230" s="32">
        <f>IF(B230&lt;&gt;"",Rates!$A$3,"")</f>
      </c>
      <c r="D230" s="33">
        <f t="shared" si="3"/>
      </c>
      <c r="E230" s="34">
        <f>IF(AND(Rates!$A$8,D230&lt;&gt;""),MIN(D230,Rates!$A$4),"")</f>
      </c>
      <c r="F230" s="35">
        <f>IF(E230&lt;&gt;"",E230*Rates!$A$1,"")</f>
      </c>
      <c r="G230" s="34">
        <f>IF(AND(Rates!$A$8,D230&lt;&gt;""),D230-E230,"")</f>
      </c>
      <c r="H230" s="35">
        <f>IF(G230&lt;&gt;"",G230*Rates!$A$2,"")</f>
      </c>
      <c r="I230" s="36">
        <f>IF(AND(Rates!$A$8,B230&lt;&gt;""),H230+F230,"")</f>
      </c>
    </row>
    <row r="231" spans="1:9" ht="14.25">
      <c r="A231" s="30"/>
      <c r="B231" s="31"/>
      <c r="C231" s="32">
        <f>IF(B231&lt;&gt;"",Rates!$A$3,"")</f>
      </c>
      <c r="D231" s="33">
        <f t="shared" si="3"/>
      </c>
      <c r="E231" s="34">
        <f>IF(AND(Rates!$A$8,D231&lt;&gt;""),MIN(D231,Rates!$A$4),"")</f>
      </c>
      <c r="F231" s="35">
        <f>IF(E231&lt;&gt;"",E231*Rates!$A$1,"")</f>
      </c>
      <c r="G231" s="34">
        <f>IF(AND(Rates!$A$8,D231&lt;&gt;""),D231-E231,"")</f>
      </c>
      <c r="H231" s="35">
        <f>IF(G231&lt;&gt;"",G231*Rates!$A$2,"")</f>
      </c>
      <c r="I231" s="36">
        <f>IF(AND(Rates!$A$8,B231&lt;&gt;""),H231+F231,"")</f>
      </c>
    </row>
    <row r="232" spans="1:9" ht="14.25">
      <c r="A232" s="30"/>
      <c r="B232" s="31"/>
      <c r="C232" s="32">
        <f>IF(B232&lt;&gt;"",Rates!$A$3,"")</f>
      </c>
      <c r="D232" s="33">
        <f t="shared" si="3"/>
      </c>
      <c r="E232" s="34">
        <f>IF(AND(Rates!$A$8,D232&lt;&gt;""),MIN(D232,Rates!$A$4),"")</f>
      </c>
      <c r="F232" s="35">
        <f>IF(E232&lt;&gt;"",E232*Rates!$A$1,"")</f>
      </c>
      <c r="G232" s="34">
        <f>IF(AND(Rates!$A$8,D232&lt;&gt;""),D232-E232,"")</f>
      </c>
      <c r="H232" s="35">
        <f>IF(G232&lt;&gt;"",G232*Rates!$A$2,"")</f>
      </c>
      <c r="I232" s="36">
        <f>IF(AND(Rates!$A$8,B232&lt;&gt;""),H232+F232,"")</f>
      </c>
    </row>
    <row r="233" spans="1:9" ht="14.25">
      <c r="A233" s="30"/>
      <c r="B233" s="31"/>
      <c r="C233" s="32">
        <f>IF(B233&lt;&gt;"",Rates!$A$3,"")</f>
      </c>
      <c r="D233" s="33">
        <f t="shared" si="3"/>
      </c>
      <c r="E233" s="34">
        <f>IF(AND(Rates!$A$8,D233&lt;&gt;""),MIN(D233,Rates!$A$4),"")</f>
      </c>
      <c r="F233" s="35">
        <f>IF(E233&lt;&gt;"",E233*Rates!$A$1,"")</f>
      </c>
      <c r="G233" s="34">
        <f>IF(AND(Rates!$A$8,D233&lt;&gt;""),D233-E233,"")</f>
      </c>
      <c r="H233" s="35">
        <f>IF(G233&lt;&gt;"",G233*Rates!$A$2,"")</f>
      </c>
      <c r="I233" s="36">
        <f>IF(AND(Rates!$A$8,B233&lt;&gt;""),H233+F233,"")</f>
      </c>
    </row>
    <row r="234" spans="1:9" ht="14.25">
      <c r="A234" s="30"/>
      <c r="B234" s="31"/>
      <c r="C234" s="32">
        <f>IF(B234&lt;&gt;"",Rates!$A$3,"")</f>
      </c>
      <c r="D234" s="33">
        <f t="shared" si="3"/>
      </c>
      <c r="E234" s="34">
        <f>IF(AND(Rates!$A$8,D234&lt;&gt;""),MIN(D234,Rates!$A$4),"")</f>
      </c>
      <c r="F234" s="35">
        <f>IF(E234&lt;&gt;"",E234*Rates!$A$1,"")</f>
      </c>
      <c r="G234" s="34">
        <f>IF(AND(Rates!$A$8,D234&lt;&gt;""),D234-E234,"")</f>
      </c>
      <c r="H234" s="35">
        <f>IF(G234&lt;&gt;"",G234*Rates!$A$2,"")</f>
      </c>
      <c r="I234" s="36">
        <f>IF(AND(Rates!$A$8,B234&lt;&gt;""),H234+F234,"")</f>
      </c>
    </row>
    <row r="235" spans="1:9" ht="14.25">
      <c r="A235" s="30"/>
      <c r="B235" s="31"/>
      <c r="C235" s="32">
        <f>IF(B235&lt;&gt;"",Rates!$A$3,"")</f>
      </c>
      <c r="D235" s="33">
        <f t="shared" si="3"/>
      </c>
      <c r="E235" s="34">
        <f>IF(AND(Rates!$A$8,D235&lt;&gt;""),MIN(D235,Rates!$A$4),"")</f>
      </c>
      <c r="F235" s="35">
        <f>IF(E235&lt;&gt;"",E235*Rates!$A$1,"")</f>
      </c>
      <c r="G235" s="34">
        <f>IF(AND(Rates!$A$8,D235&lt;&gt;""),D235-E235,"")</f>
      </c>
      <c r="H235" s="35">
        <f>IF(G235&lt;&gt;"",G235*Rates!$A$2,"")</f>
      </c>
      <c r="I235" s="36">
        <f>IF(AND(Rates!$A$8,B235&lt;&gt;""),H235+F235,"")</f>
      </c>
    </row>
    <row r="236" spans="1:9" ht="14.25">
      <c r="A236" s="30"/>
      <c r="B236" s="31"/>
      <c r="C236" s="32">
        <f>IF(B236&lt;&gt;"",Rates!$A$3,"")</f>
      </c>
      <c r="D236" s="33">
        <f t="shared" si="3"/>
      </c>
      <c r="E236" s="34">
        <f>IF(AND(Rates!$A$8,D236&lt;&gt;""),MIN(D236,Rates!$A$4),"")</f>
      </c>
      <c r="F236" s="35">
        <f>IF(E236&lt;&gt;"",E236*Rates!$A$1,"")</f>
      </c>
      <c r="G236" s="34">
        <f>IF(AND(Rates!$A$8,D236&lt;&gt;""),D236-E236,"")</f>
      </c>
      <c r="H236" s="35">
        <f>IF(G236&lt;&gt;"",G236*Rates!$A$2,"")</f>
      </c>
      <c r="I236" s="36">
        <f>IF(AND(Rates!$A$8,B236&lt;&gt;""),H236+F236,"")</f>
      </c>
    </row>
    <row r="237" spans="1:9" ht="14.25">
      <c r="A237" s="30"/>
      <c r="B237" s="31"/>
      <c r="C237" s="32">
        <f>IF(B237&lt;&gt;"",Rates!$A$3,"")</f>
      </c>
      <c r="D237" s="33">
        <f t="shared" si="3"/>
      </c>
      <c r="E237" s="34">
        <f>IF(AND(Rates!$A$8,D237&lt;&gt;""),MIN(D237,Rates!$A$4),"")</f>
      </c>
      <c r="F237" s="35">
        <f>IF(E237&lt;&gt;"",E237*Rates!$A$1,"")</f>
      </c>
      <c r="G237" s="34">
        <f>IF(AND(Rates!$A$8,D237&lt;&gt;""),D237-E237,"")</f>
      </c>
      <c r="H237" s="35">
        <f>IF(G237&lt;&gt;"",G237*Rates!$A$2,"")</f>
      </c>
      <c r="I237" s="36">
        <f>IF(AND(Rates!$A$8,B237&lt;&gt;""),H237+F237,"")</f>
      </c>
    </row>
    <row r="238" spans="1:9" ht="14.25">
      <c r="A238" s="30"/>
      <c r="B238" s="31"/>
      <c r="C238" s="32">
        <f>IF(B238&lt;&gt;"",Rates!$A$3,"")</f>
      </c>
      <c r="D238" s="33">
        <f t="shared" si="3"/>
      </c>
      <c r="E238" s="34">
        <f>IF(AND(Rates!$A$8,D238&lt;&gt;""),MIN(D238,Rates!$A$4),"")</f>
      </c>
      <c r="F238" s="35">
        <f>IF(E238&lt;&gt;"",E238*Rates!$A$1,"")</f>
      </c>
      <c r="G238" s="34">
        <f>IF(AND(Rates!$A$8,D238&lt;&gt;""),D238-E238,"")</f>
      </c>
      <c r="H238" s="35">
        <f>IF(G238&lt;&gt;"",G238*Rates!$A$2,"")</f>
      </c>
      <c r="I238" s="36">
        <f>IF(AND(Rates!$A$8,B238&lt;&gt;""),H238+F238,"")</f>
      </c>
    </row>
    <row r="239" spans="1:9" ht="14.25">
      <c r="A239" s="30"/>
      <c r="B239" s="31"/>
      <c r="C239" s="32">
        <f>IF(B239&lt;&gt;"",Rates!$A$3,"")</f>
      </c>
      <c r="D239" s="33">
        <f t="shared" si="3"/>
      </c>
      <c r="E239" s="34">
        <f>IF(AND(Rates!$A$8,D239&lt;&gt;""),MIN(D239,Rates!$A$4),"")</f>
      </c>
      <c r="F239" s="35">
        <f>IF(E239&lt;&gt;"",E239*Rates!$A$1,"")</f>
      </c>
      <c r="G239" s="34">
        <f>IF(AND(Rates!$A$8,D239&lt;&gt;""),D239-E239,"")</f>
      </c>
      <c r="H239" s="35">
        <f>IF(G239&lt;&gt;"",G239*Rates!$A$2,"")</f>
      </c>
      <c r="I239" s="36">
        <f>IF(AND(Rates!$A$8,B239&lt;&gt;""),H239+F239,"")</f>
      </c>
    </row>
    <row r="240" spans="1:9" ht="14.25">
      <c r="A240" s="30"/>
      <c r="B240" s="31"/>
      <c r="C240" s="32">
        <f>IF(B240&lt;&gt;"",Rates!$A$3,"")</f>
      </c>
      <c r="D240" s="33">
        <f t="shared" si="3"/>
      </c>
      <c r="E240" s="34">
        <f>IF(AND(Rates!$A$8,D240&lt;&gt;""),MIN(D240,Rates!$A$4),"")</f>
      </c>
      <c r="F240" s="35">
        <f>IF(E240&lt;&gt;"",E240*Rates!$A$1,"")</f>
      </c>
      <c r="G240" s="34">
        <f>IF(AND(Rates!$A$8,D240&lt;&gt;""),D240-E240,"")</f>
      </c>
      <c r="H240" s="35">
        <f>IF(G240&lt;&gt;"",G240*Rates!$A$2,"")</f>
      </c>
      <c r="I240" s="36">
        <f>IF(AND(Rates!$A$8,B240&lt;&gt;""),H240+F240,"")</f>
      </c>
    </row>
    <row r="241" spans="1:9" ht="14.25">
      <c r="A241" s="30"/>
      <c r="B241" s="31"/>
      <c r="C241" s="32">
        <f>IF(B241&lt;&gt;"",Rates!$A$3,"")</f>
      </c>
      <c r="D241" s="33">
        <f t="shared" si="3"/>
      </c>
      <c r="E241" s="34">
        <f>IF(AND(Rates!$A$8,D241&lt;&gt;""),MIN(D241,Rates!$A$4),"")</f>
      </c>
      <c r="F241" s="35">
        <f>IF(E241&lt;&gt;"",E241*Rates!$A$1,"")</f>
      </c>
      <c r="G241" s="34">
        <f>IF(AND(Rates!$A$8,D241&lt;&gt;""),D241-E241,"")</f>
      </c>
      <c r="H241" s="35">
        <f>IF(G241&lt;&gt;"",G241*Rates!$A$2,"")</f>
      </c>
      <c r="I241" s="36">
        <f>IF(AND(Rates!$A$8,B241&lt;&gt;""),H241+F241,"")</f>
      </c>
    </row>
    <row r="242" spans="1:9" ht="14.25">
      <c r="A242" s="30"/>
      <c r="B242" s="31"/>
      <c r="C242" s="32">
        <f>IF(B242&lt;&gt;"",Rates!$A$3,"")</f>
      </c>
      <c r="D242" s="33">
        <f t="shared" si="3"/>
      </c>
      <c r="E242" s="34">
        <f>IF(AND(Rates!$A$8,D242&lt;&gt;""),MIN(D242,Rates!$A$4),"")</f>
      </c>
      <c r="F242" s="35">
        <f>IF(E242&lt;&gt;"",E242*Rates!$A$1,"")</f>
      </c>
      <c r="G242" s="34">
        <f>IF(AND(Rates!$A$8,D242&lt;&gt;""),D242-E242,"")</f>
      </c>
      <c r="H242" s="35">
        <f>IF(G242&lt;&gt;"",G242*Rates!$A$2,"")</f>
      </c>
      <c r="I242" s="36">
        <f>IF(AND(Rates!$A$8,B242&lt;&gt;""),H242+F242,"")</f>
      </c>
    </row>
    <row r="243" spans="1:9" ht="14.25">
      <c r="A243" s="30"/>
      <c r="B243" s="31"/>
      <c r="C243" s="32">
        <f>IF(B243&lt;&gt;"",Rates!$A$3,"")</f>
      </c>
      <c r="D243" s="33">
        <f t="shared" si="3"/>
      </c>
      <c r="E243" s="34">
        <f>IF(AND(Rates!$A$8,D243&lt;&gt;""),MIN(D243,Rates!$A$4),"")</f>
      </c>
      <c r="F243" s="35">
        <f>IF(E243&lt;&gt;"",E243*Rates!$A$1,"")</f>
      </c>
      <c r="G243" s="34">
        <f>IF(AND(Rates!$A$8,D243&lt;&gt;""),D243-E243,"")</f>
      </c>
      <c r="H243" s="35">
        <f>IF(G243&lt;&gt;"",G243*Rates!$A$2,"")</f>
      </c>
      <c r="I243" s="36">
        <f>IF(AND(Rates!$A$8,B243&lt;&gt;""),H243+F243,"")</f>
      </c>
    </row>
    <row r="244" spans="1:9" ht="14.25">
      <c r="A244" s="30"/>
      <c r="B244" s="31"/>
      <c r="C244" s="32">
        <f>IF(B244&lt;&gt;"",Rates!$A$3,"")</f>
      </c>
      <c r="D244" s="33">
        <f t="shared" si="3"/>
      </c>
      <c r="E244" s="34">
        <f>IF(AND(Rates!$A$8,D244&lt;&gt;""),MIN(D244,Rates!$A$4),"")</f>
      </c>
      <c r="F244" s="35">
        <f>IF(E244&lt;&gt;"",E244*Rates!$A$1,"")</f>
      </c>
      <c r="G244" s="34">
        <f>IF(AND(Rates!$A$8,D244&lt;&gt;""),D244-E244,"")</f>
      </c>
      <c r="H244" s="35">
        <f>IF(G244&lt;&gt;"",G244*Rates!$A$2,"")</f>
      </c>
      <c r="I244" s="36">
        <f>IF(AND(Rates!$A$8,B244&lt;&gt;""),H244+F244,"")</f>
      </c>
    </row>
    <row r="245" spans="1:9" ht="14.25">
      <c r="A245" s="30"/>
      <c r="B245" s="31"/>
      <c r="C245" s="32">
        <f>IF(B245&lt;&gt;"",Rates!$A$3,"")</f>
      </c>
      <c r="D245" s="33">
        <f t="shared" si="3"/>
      </c>
      <c r="E245" s="34">
        <f>IF(AND(Rates!$A$8,D245&lt;&gt;""),MIN(D245,Rates!$A$4),"")</f>
      </c>
      <c r="F245" s="35">
        <f>IF(E245&lt;&gt;"",E245*Rates!$A$1,"")</f>
      </c>
      <c r="G245" s="34">
        <f>IF(AND(Rates!$A$8,D245&lt;&gt;""),D245-E245,"")</f>
      </c>
      <c r="H245" s="35">
        <f>IF(G245&lt;&gt;"",G245*Rates!$A$2,"")</f>
      </c>
      <c r="I245" s="36">
        <f>IF(AND(Rates!$A$8,B245&lt;&gt;""),H245+F245,"")</f>
      </c>
    </row>
    <row r="246" spans="1:9" ht="14.25">
      <c r="A246" s="30"/>
      <c r="B246" s="31"/>
      <c r="C246" s="32">
        <f>IF(B246&lt;&gt;"",Rates!$A$3,"")</f>
      </c>
      <c r="D246" s="33">
        <f t="shared" si="3"/>
      </c>
      <c r="E246" s="34">
        <f>IF(AND(Rates!$A$8,D246&lt;&gt;""),MIN(D246,Rates!$A$4),"")</f>
      </c>
      <c r="F246" s="35">
        <f>IF(E246&lt;&gt;"",E246*Rates!$A$1,"")</f>
      </c>
      <c r="G246" s="34">
        <f>IF(AND(Rates!$A$8,D246&lt;&gt;""),D246-E246,"")</f>
      </c>
      <c r="H246" s="35">
        <f>IF(G246&lt;&gt;"",G246*Rates!$A$2,"")</f>
      </c>
      <c r="I246" s="36">
        <f>IF(AND(Rates!$A$8,B246&lt;&gt;""),H246+F246,"")</f>
      </c>
    </row>
    <row r="247" spans="1:9" ht="14.25">
      <c r="A247" s="30"/>
      <c r="B247" s="31"/>
      <c r="C247" s="32">
        <f>IF(B247&lt;&gt;"",Rates!$A$3,"")</f>
      </c>
      <c r="D247" s="33">
        <f t="shared" si="3"/>
      </c>
      <c r="E247" s="34">
        <f>IF(AND(Rates!$A$8,D247&lt;&gt;""),MIN(D247,Rates!$A$4),"")</f>
      </c>
      <c r="F247" s="35">
        <f>IF(E247&lt;&gt;"",E247*Rates!$A$1,"")</f>
      </c>
      <c r="G247" s="34">
        <f>IF(AND(Rates!$A$8,D247&lt;&gt;""),D247-E247,"")</f>
      </c>
      <c r="H247" s="35">
        <f>IF(G247&lt;&gt;"",G247*Rates!$A$2,"")</f>
      </c>
      <c r="I247" s="36">
        <f>IF(AND(Rates!$A$8,B247&lt;&gt;""),H247+F247,"")</f>
      </c>
    </row>
    <row r="248" spans="1:9" ht="14.25">
      <c r="A248" s="30"/>
      <c r="B248" s="31"/>
      <c r="C248" s="32">
        <f>IF(B248&lt;&gt;"",Rates!$A$3,"")</f>
      </c>
      <c r="D248" s="33">
        <f t="shared" si="3"/>
      </c>
      <c r="E248" s="34">
        <f>IF(AND(Rates!$A$8,D248&lt;&gt;""),MIN(D248,Rates!$A$4),"")</f>
      </c>
      <c r="F248" s="35">
        <f>IF(E248&lt;&gt;"",E248*Rates!$A$1,"")</f>
      </c>
      <c r="G248" s="34">
        <f>IF(AND(Rates!$A$8,D248&lt;&gt;""),D248-E248,"")</f>
      </c>
      <c r="H248" s="35">
        <f>IF(G248&lt;&gt;"",G248*Rates!$A$2,"")</f>
      </c>
      <c r="I248" s="36">
        <f>IF(AND(Rates!$A$8,B248&lt;&gt;""),H248+F248,"")</f>
      </c>
    </row>
    <row r="249" spans="1:9" ht="14.25">
      <c r="A249" s="30"/>
      <c r="B249" s="31"/>
      <c r="C249" s="32">
        <f>IF(B249&lt;&gt;"",Rates!$A$3,"")</f>
      </c>
      <c r="D249" s="33">
        <f t="shared" si="3"/>
      </c>
      <c r="E249" s="34">
        <f>IF(AND(Rates!$A$8,D249&lt;&gt;""),MIN(D249,Rates!$A$4),"")</f>
      </c>
      <c r="F249" s="35">
        <f>IF(E249&lt;&gt;"",E249*Rates!$A$1,"")</f>
      </c>
      <c r="G249" s="34">
        <f>IF(AND(Rates!$A$8,D249&lt;&gt;""),D249-E249,"")</f>
      </c>
      <c r="H249" s="35">
        <f>IF(G249&lt;&gt;"",G249*Rates!$A$2,"")</f>
      </c>
      <c r="I249" s="36">
        <f>IF(AND(Rates!$A$8,B249&lt;&gt;""),H249+F249,"")</f>
      </c>
    </row>
    <row r="250" spans="1:9" ht="14.25">
      <c r="A250" s="30"/>
      <c r="B250" s="31"/>
      <c r="C250" s="32">
        <f>IF(B250&lt;&gt;"",Rates!$A$3,"")</f>
      </c>
      <c r="D250" s="33">
        <f t="shared" si="3"/>
      </c>
      <c r="E250" s="34">
        <f>IF(AND(Rates!$A$8,D250&lt;&gt;""),MIN(D250,Rates!$A$4),"")</f>
      </c>
      <c r="F250" s="35">
        <f>IF(E250&lt;&gt;"",E250*Rates!$A$1,"")</f>
      </c>
      <c r="G250" s="34">
        <f>IF(AND(Rates!$A$8,D250&lt;&gt;""),D250-E250,"")</f>
      </c>
      <c r="H250" s="35">
        <f>IF(G250&lt;&gt;"",G250*Rates!$A$2,"")</f>
      </c>
      <c r="I250" s="36">
        <f>IF(AND(Rates!$A$8,B250&lt;&gt;""),H250+F250,"")</f>
      </c>
    </row>
    <row r="251" spans="1:9" ht="14.25">
      <c r="A251" s="30"/>
      <c r="B251" s="31"/>
      <c r="C251" s="32">
        <f>IF(B251&lt;&gt;"",Rates!$A$3,"")</f>
      </c>
      <c r="D251" s="33">
        <f t="shared" si="3"/>
      </c>
      <c r="E251" s="34">
        <f>IF(AND(Rates!$A$8,D251&lt;&gt;""),MIN(D251,Rates!$A$4),"")</f>
      </c>
      <c r="F251" s="35">
        <f>IF(E251&lt;&gt;"",E251*Rates!$A$1,"")</f>
      </c>
      <c r="G251" s="34">
        <f>IF(AND(Rates!$A$8,D251&lt;&gt;""),D251-E251,"")</f>
      </c>
      <c r="H251" s="35">
        <f>IF(G251&lt;&gt;"",G251*Rates!$A$2,"")</f>
      </c>
      <c r="I251" s="36">
        <f>IF(AND(Rates!$A$8,B251&lt;&gt;""),H251+F251,"")</f>
      </c>
    </row>
    <row r="252" spans="1:9" ht="14.25">
      <c r="A252" s="30"/>
      <c r="B252" s="31"/>
      <c r="C252" s="32">
        <f>IF(B252&lt;&gt;"",Rates!$A$3,"")</f>
      </c>
      <c r="D252" s="33">
        <f t="shared" si="3"/>
      </c>
      <c r="E252" s="34">
        <f>IF(AND(Rates!$A$8,D252&lt;&gt;""),MIN(D252,Rates!$A$4),"")</f>
      </c>
      <c r="F252" s="35">
        <f>IF(E252&lt;&gt;"",E252*Rates!$A$1,"")</f>
      </c>
      <c r="G252" s="34">
        <f>IF(AND(Rates!$A$8,D252&lt;&gt;""),D252-E252,"")</f>
      </c>
      <c r="H252" s="35">
        <f>IF(G252&lt;&gt;"",G252*Rates!$A$2,"")</f>
      </c>
      <c r="I252" s="36">
        <f>IF(AND(Rates!$A$8,B252&lt;&gt;""),H252+F252,"")</f>
      </c>
    </row>
    <row r="253" spans="1:9" ht="14.25">
      <c r="A253" s="30"/>
      <c r="B253" s="31"/>
      <c r="C253" s="32">
        <f>IF(B253&lt;&gt;"",Rates!$A$3,"")</f>
      </c>
      <c r="D253" s="33">
        <f t="shared" si="3"/>
      </c>
      <c r="E253" s="34">
        <f>IF(AND(Rates!$A$8,D253&lt;&gt;""),MIN(D253,Rates!$A$4),"")</f>
      </c>
      <c r="F253" s="35">
        <f>IF(E253&lt;&gt;"",E253*Rates!$A$1,"")</f>
      </c>
      <c r="G253" s="34">
        <f>IF(AND(Rates!$A$8,D253&lt;&gt;""),D253-E253,"")</f>
      </c>
      <c r="H253" s="35">
        <f>IF(G253&lt;&gt;"",G253*Rates!$A$2,"")</f>
      </c>
      <c r="I253" s="36">
        <f>IF(AND(Rates!$A$8,B253&lt;&gt;""),H253+F253,"")</f>
      </c>
    </row>
    <row r="254" spans="1:9" ht="14.25">
      <c r="A254" s="30"/>
      <c r="B254" s="31"/>
      <c r="C254" s="32">
        <f>IF(B254&lt;&gt;"",Rates!$A$3,"")</f>
      </c>
      <c r="D254" s="33">
        <f t="shared" si="3"/>
      </c>
      <c r="E254" s="34">
        <f>IF(AND(Rates!$A$8,D254&lt;&gt;""),MIN(D254,Rates!$A$4),"")</f>
      </c>
      <c r="F254" s="35">
        <f>IF(E254&lt;&gt;"",E254*Rates!$A$1,"")</f>
      </c>
      <c r="G254" s="34">
        <f>IF(AND(Rates!$A$8,D254&lt;&gt;""),D254-E254,"")</f>
      </c>
      <c r="H254" s="35">
        <f>IF(G254&lt;&gt;"",G254*Rates!$A$2,"")</f>
      </c>
      <c r="I254" s="36">
        <f>IF(AND(Rates!$A$8,B254&lt;&gt;""),H254+F254,"")</f>
      </c>
    </row>
    <row r="255" spans="1:9" ht="14.25">
      <c r="A255" s="30"/>
      <c r="B255" s="31"/>
      <c r="C255" s="32">
        <f>IF(B255&lt;&gt;"",Rates!$A$3,"")</f>
      </c>
      <c r="D255" s="33">
        <f t="shared" si="3"/>
      </c>
      <c r="E255" s="34">
        <f>IF(AND(Rates!$A$8,D255&lt;&gt;""),MIN(D255,Rates!$A$4),"")</f>
      </c>
      <c r="F255" s="35">
        <f>IF(E255&lt;&gt;"",E255*Rates!$A$1,"")</f>
      </c>
      <c r="G255" s="34">
        <f>IF(AND(Rates!$A$8,D255&lt;&gt;""),D255-E255,"")</f>
      </c>
      <c r="H255" s="35">
        <f>IF(G255&lt;&gt;"",G255*Rates!$A$2,"")</f>
      </c>
      <c r="I255" s="36">
        <f>IF(AND(Rates!$A$8,B255&lt;&gt;""),H255+F255,"")</f>
      </c>
    </row>
    <row r="256" spans="1:9" ht="14.25">
      <c r="A256" s="30"/>
      <c r="B256" s="31"/>
      <c r="C256" s="32">
        <f>IF(B256&lt;&gt;"",Rates!$A$3,"")</f>
      </c>
      <c r="D256" s="33">
        <f t="shared" si="3"/>
      </c>
      <c r="E256" s="34">
        <f>IF(AND(Rates!$A$8,D256&lt;&gt;""),MIN(D256,Rates!$A$4),"")</f>
      </c>
      <c r="F256" s="35">
        <f>IF(E256&lt;&gt;"",E256*Rates!$A$1,"")</f>
      </c>
      <c r="G256" s="34">
        <f>IF(AND(Rates!$A$8,D256&lt;&gt;""),D256-E256,"")</f>
      </c>
      <c r="H256" s="35">
        <f>IF(G256&lt;&gt;"",G256*Rates!$A$2,"")</f>
      </c>
      <c r="I256" s="36">
        <f>IF(AND(Rates!$A$8,B256&lt;&gt;""),H256+F256,"")</f>
      </c>
    </row>
    <row r="257" spans="1:9" ht="14.25">
      <c r="A257" s="30"/>
      <c r="B257" s="31"/>
      <c r="C257" s="32">
        <f>IF(B257&lt;&gt;"",Rates!$A$3,"")</f>
      </c>
      <c r="D257" s="33">
        <f t="shared" si="3"/>
      </c>
      <c r="E257" s="34">
        <f>IF(AND(Rates!$A$8,D257&lt;&gt;""),MIN(D257,Rates!$A$4),"")</f>
      </c>
      <c r="F257" s="35">
        <f>IF(E257&lt;&gt;"",E257*Rates!$A$1,"")</f>
      </c>
      <c r="G257" s="34">
        <f>IF(AND(Rates!$A$8,D257&lt;&gt;""),D257-E257,"")</f>
      </c>
      <c r="H257" s="35">
        <f>IF(G257&lt;&gt;"",G257*Rates!$A$2,"")</f>
      </c>
      <c r="I257" s="36">
        <f>IF(AND(Rates!$A$8,B257&lt;&gt;""),H257+F257,"")</f>
      </c>
    </row>
    <row r="258" spans="1:9" ht="14.25">
      <c r="A258" s="30"/>
      <c r="B258" s="31"/>
      <c r="C258" s="32">
        <f>IF(B258&lt;&gt;"",Rates!$A$3,"")</f>
      </c>
      <c r="D258" s="33">
        <f t="shared" si="3"/>
      </c>
      <c r="E258" s="34">
        <f>IF(AND(Rates!$A$8,D258&lt;&gt;""),MIN(D258,Rates!$A$4),"")</f>
      </c>
      <c r="F258" s="35">
        <f>IF(E258&lt;&gt;"",E258*Rates!$A$1,"")</f>
      </c>
      <c r="G258" s="34">
        <f>IF(AND(Rates!$A$8,D258&lt;&gt;""),D258-E258,"")</f>
      </c>
      <c r="H258" s="35">
        <f>IF(G258&lt;&gt;"",G258*Rates!$A$2,"")</f>
      </c>
      <c r="I258" s="36">
        <f>IF(AND(Rates!$A$8,B258&lt;&gt;""),H258+F258,"")</f>
      </c>
    </row>
    <row r="259" spans="1:9" ht="14.25">
      <c r="A259" s="30"/>
      <c r="B259" s="31"/>
      <c r="C259" s="32">
        <f>IF(B259&lt;&gt;"",Rates!$A$3,"")</f>
      </c>
      <c r="D259" s="33">
        <f t="shared" si="3"/>
      </c>
      <c r="E259" s="34">
        <f>IF(AND(Rates!$A$8,D259&lt;&gt;""),MIN(D259,Rates!$A$4),"")</f>
      </c>
      <c r="F259" s="35">
        <f>IF(E259&lt;&gt;"",E259*Rates!$A$1,"")</f>
      </c>
      <c r="G259" s="34">
        <f>IF(AND(Rates!$A$8,D259&lt;&gt;""),D259-E259,"")</f>
      </c>
      <c r="H259" s="35">
        <f>IF(G259&lt;&gt;"",G259*Rates!$A$2,"")</f>
      </c>
      <c r="I259" s="36">
        <f>IF(AND(Rates!$A$8,B259&lt;&gt;""),H259+F259,"")</f>
      </c>
    </row>
    <row r="260" spans="1:9" ht="14.25">
      <c r="A260" s="30"/>
      <c r="B260" s="31"/>
      <c r="C260" s="32">
        <f>IF(B260&lt;&gt;"",Rates!$A$3,"")</f>
      </c>
      <c r="D260" s="33">
        <f aca="true" t="shared" si="4" ref="D260:D299">IF(B260&lt;&gt;"",C260*B260,"")</f>
      </c>
      <c r="E260" s="34">
        <f>IF(AND(Rates!$A$8,D260&lt;&gt;""),MIN(D260,Rates!$A$4),"")</f>
      </c>
      <c r="F260" s="35">
        <f>IF(E260&lt;&gt;"",E260*Rates!$A$1,"")</f>
      </c>
      <c r="G260" s="34">
        <f>IF(AND(Rates!$A$8,D260&lt;&gt;""),D260-E260,"")</f>
      </c>
      <c r="H260" s="35">
        <f>IF(G260&lt;&gt;"",G260*Rates!$A$2,"")</f>
      </c>
      <c r="I260" s="36">
        <f>IF(AND(Rates!$A$8,B260&lt;&gt;""),H260+F260,"")</f>
      </c>
    </row>
    <row r="261" spans="1:9" ht="14.25">
      <c r="A261" s="30"/>
      <c r="B261" s="31"/>
      <c r="C261" s="32">
        <f>IF(B261&lt;&gt;"",Rates!$A$3,"")</f>
      </c>
      <c r="D261" s="33">
        <f t="shared" si="4"/>
      </c>
      <c r="E261" s="34">
        <f>IF(AND(Rates!$A$8,D261&lt;&gt;""),MIN(D261,Rates!$A$4),"")</f>
      </c>
      <c r="F261" s="35">
        <f>IF(E261&lt;&gt;"",E261*Rates!$A$1,"")</f>
      </c>
      <c r="G261" s="34">
        <f>IF(AND(Rates!$A$8,D261&lt;&gt;""),D261-E261,"")</f>
      </c>
      <c r="H261" s="35">
        <f>IF(G261&lt;&gt;"",G261*Rates!$A$2,"")</f>
      </c>
      <c r="I261" s="36">
        <f>IF(AND(Rates!$A$8,B261&lt;&gt;""),H261+F261,"")</f>
      </c>
    </row>
    <row r="262" spans="1:9" ht="14.25">
      <c r="A262" s="30"/>
      <c r="B262" s="31"/>
      <c r="C262" s="32">
        <f>IF(B262&lt;&gt;"",Rates!$A$3,"")</f>
      </c>
      <c r="D262" s="33">
        <f t="shared" si="4"/>
      </c>
      <c r="E262" s="34">
        <f>IF(AND(Rates!$A$8,D262&lt;&gt;""),MIN(D262,Rates!$A$4),"")</f>
      </c>
      <c r="F262" s="35">
        <f>IF(E262&lt;&gt;"",E262*Rates!$A$1,"")</f>
      </c>
      <c r="G262" s="34">
        <f>IF(AND(Rates!$A$8,D262&lt;&gt;""),D262-E262,"")</f>
      </c>
      <c r="H262" s="35">
        <f>IF(G262&lt;&gt;"",G262*Rates!$A$2,"")</f>
      </c>
      <c r="I262" s="36">
        <f>IF(AND(Rates!$A$8,B262&lt;&gt;""),H262+F262,"")</f>
      </c>
    </row>
    <row r="263" spans="1:9" ht="14.25">
      <c r="A263" s="30"/>
      <c r="B263" s="31"/>
      <c r="C263" s="32">
        <f>IF(B263&lt;&gt;"",Rates!$A$3,"")</f>
      </c>
      <c r="D263" s="33">
        <f t="shared" si="4"/>
      </c>
      <c r="E263" s="34">
        <f>IF(AND(Rates!$A$8,D263&lt;&gt;""),MIN(D263,Rates!$A$4),"")</f>
      </c>
      <c r="F263" s="35">
        <f>IF(E263&lt;&gt;"",E263*Rates!$A$1,"")</f>
      </c>
      <c r="G263" s="34">
        <f>IF(AND(Rates!$A$8,D263&lt;&gt;""),D263-E263,"")</f>
      </c>
      <c r="H263" s="35">
        <f>IF(G263&lt;&gt;"",G263*Rates!$A$2,"")</f>
      </c>
      <c r="I263" s="36">
        <f>IF(AND(Rates!$A$8,B263&lt;&gt;""),H263+F263,"")</f>
      </c>
    </row>
    <row r="264" spans="1:9" ht="14.25">
      <c r="A264" s="30"/>
      <c r="B264" s="31"/>
      <c r="C264" s="32">
        <f>IF(B264&lt;&gt;"",Rates!$A$3,"")</f>
      </c>
      <c r="D264" s="33">
        <f t="shared" si="4"/>
      </c>
      <c r="E264" s="34">
        <f>IF(AND(Rates!$A$8,D264&lt;&gt;""),MIN(D264,Rates!$A$4),"")</f>
      </c>
      <c r="F264" s="35">
        <f>IF(E264&lt;&gt;"",E264*Rates!$A$1,"")</f>
      </c>
      <c r="G264" s="34">
        <f>IF(AND(Rates!$A$8,D264&lt;&gt;""),D264-E264,"")</f>
      </c>
      <c r="H264" s="35">
        <f>IF(G264&lt;&gt;"",G264*Rates!$A$2,"")</f>
      </c>
      <c r="I264" s="36">
        <f>IF(AND(Rates!$A$8,B264&lt;&gt;""),H264+F264,"")</f>
      </c>
    </row>
    <row r="265" spans="1:9" ht="14.25">
      <c r="A265" s="30"/>
      <c r="B265" s="31"/>
      <c r="C265" s="32">
        <f>IF(B265&lt;&gt;"",Rates!$A$3,"")</f>
      </c>
      <c r="D265" s="33">
        <f t="shared" si="4"/>
      </c>
      <c r="E265" s="34">
        <f>IF(AND(Rates!$A$8,D265&lt;&gt;""),MIN(D265,Rates!$A$4),"")</f>
      </c>
      <c r="F265" s="35">
        <f>IF(E265&lt;&gt;"",E265*Rates!$A$1,"")</f>
      </c>
      <c r="G265" s="34">
        <f>IF(AND(Rates!$A$8,D265&lt;&gt;""),D265-E265,"")</f>
      </c>
      <c r="H265" s="35">
        <f>IF(G265&lt;&gt;"",G265*Rates!$A$2,"")</f>
      </c>
      <c r="I265" s="36">
        <f>IF(AND(Rates!$A$8,B265&lt;&gt;""),H265+F265,"")</f>
      </c>
    </row>
    <row r="266" spans="1:9" ht="14.25">
      <c r="A266" s="30"/>
      <c r="B266" s="31"/>
      <c r="C266" s="32">
        <f>IF(B266&lt;&gt;"",Rates!$A$3,"")</f>
      </c>
      <c r="D266" s="33">
        <f t="shared" si="4"/>
      </c>
      <c r="E266" s="34">
        <f>IF(AND(Rates!$A$8,D266&lt;&gt;""),MIN(D266,Rates!$A$4),"")</f>
      </c>
      <c r="F266" s="35">
        <f>IF(E266&lt;&gt;"",E266*Rates!$A$1,"")</f>
      </c>
      <c r="G266" s="34">
        <f>IF(AND(Rates!$A$8,D266&lt;&gt;""),D266-E266,"")</f>
      </c>
      <c r="H266" s="35">
        <f>IF(G266&lt;&gt;"",G266*Rates!$A$2,"")</f>
      </c>
      <c r="I266" s="36">
        <f>IF(AND(Rates!$A$8,B266&lt;&gt;""),H266+F266,"")</f>
      </c>
    </row>
    <row r="267" spans="1:9" ht="14.25">
      <c r="A267" s="30"/>
      <c r="B267" s="31"/>
      <c r="C267" s="32">
        <f>IF(B267&lt;&gt;"",Rates!$A$3,"")</f>
      </c>
      <c r="D267" s="33">
        <f t="shared" si="4"/>
      </c>
      <c r="E267" s="34">
        <f>IF(AND(Rates!$A$8,D267&lt;&gt;""),MIN(D267,Rates!$A$4),"")</f>
      </c>
      <c r="F267" s="35">
        <f>IF(E267&lt;&gt;"",E267*Rates!$A$1,"")</f>
      </c>
      <c r="G267" s="34">
        <f>IF(AND(Rates!$A$8,D267&lt;&gt;""),D267-E267,"")</f>
      </c>
      <c r="H267" s="35">
        <f>IF(G267&lt;&gt;"",G267*Rates!$A$2,"")</f>
      </c>
      <c r="I267" s="36">
        <f>IF(AND(Rates!$A$8,B267&lt;&gt;""),H267+F267,"")</f>
      </c>
    </row>
    <row r="268" spans="1:9" ht="14.25">
      <c r="A268" s="30"/>
      <c r="B268" s="31"/>
      <c r="C268" s="32">
        <f>IF(B268&lt;&gt;"",Rates!$A$3,"")</f>
      </c>
      <c r="D268" s="33">
        <f t="shared" si="4"/>
      </c>
      <c r="E268" s="34">
        <f>IF(AND(Rates!$A$8,D268&lt;&gt;""),MIN(D268,Rates!$A$4),"")</f>
      </c>
      <c r="F268" s="35">
        <f>IF(E268&lt;&gt;"",E268*Rates!$A$1,"")</f>
      </c>
      <c r="G268" s="34">
        <f>IF(AND(Rates!$A$8,D268&lt;&gt;""),D268-E268,"")</f>
      </c>
      <c r="H268" s="35">
        <f>IF(G268&lt;&gt;"",G268*Rates!$A$2,"")</f>
      </c>
      <c r="I268" s="36">
        <f>IF(AND(Rates!$A$8,B268&lt;&gt;""),H268+F268,"")</f>
      </c>
    </row>
    <row r="269" spans="1:9" ht="14.25">
      <c r="A269" s="30"/>
      <c r="B269" s="31"/>
      <c r="C269" s="32">
        <f>IF(B269&lt;&gt;"",Rates!$A$3,"")</f>
      </c>
      <c r="D269" s="33">
        <f t="shared" si="4"/>
      </c>
      <c r="E269" s="34">
        <f>IF(AND(Rates!$A$8,D269&lt;&gt;""),MIN(D269,Rates!$A$4),"")</f>
      </c>
      <c r="F269" s="35">
        <f>IF(E269&lt;&gt;"",E269*Rates!$A$1,"")</f>
      </c>
      <c r="G269" s="34">
        <f>IF(AND(Rates!$A$8,D269&lt;&gt;""),D269-E269,"")</f>
      </c>
      <c r="H269" s="35">
        <f>IF(G269&lt;&gt;"",G269*Rates!$A$2,"")</f>
      </c>
      <c r="I269" s="36">
        <f>IF(AND(Rates!$A$8,B269&lt;&gt;""),H269+F269,"")</f>
      </c>
    </row>
    <row r="270" spans="1:9" ht="14.25">
      <c r="A270" s="30"/>
      <c r="B270" s="31"/>
      <c r="C270" s="32">
        <f>IF(B270&lt;&gt;"",Rates!$A$3,"")</f>
      </c>
      <c r="D270" s="33">
        <f t="shared" si="4"/>
      </c>
      <c r="E270" s="34">
        <f>IF(AND(Rates!$A$8,D270&lt;&gt;""),MIN(D270,Rates!$A$4),"")</f>
      </c>
      <c r="F270" s="35">
        <f>IF(E270&lt;&gt;"",E270*Rates!$A$1,"")</f>
      </c>
      <c r="G270" s="34">
        <f>IF(AND(Rates!$A$8,D270&lt;&gt;""),D270-E270,"")</f>
      </c>
      <c r="H270" s="35">
        <f>IF(G270&lt;&gt;"",G270*Rates!$A$2,"")</f>
      </c>
      <c r="I270" s="36">
        <f>IF(AND(Rates!$A$8,B270&lt;&gt;""),H270+F270,"")</f>
      </c>
    </row>
    <row r="271" spans="1:9" ht="14.25">
      <c r="A271" s="30"/>
      <c r="B271" s="31"/>
      <c r="C271" s="32">
        <f>IF(B271&lt;&gt;"",Rates!$A$3,"")</f>
      </c>
      <c r="D271" s="33">
        <f t="shared" si="4"/>
      </c>
      <c r="E271" s="34">
        <f>IF(AND(Rates!$A$8,D271&lt;&gt;""),MIN(D271,Rates!$A$4),"")</f>
      </c>
      <c r="F271" s="35">
        <f>IF(E271&lt;&gt;"",E271*Rates!$A$1,"")</f>
      </c>
      <c r="G271" s="34">
        <f>IF(AND(Rates!$A$8,D271&lt;&gt;""),D271-E271,"")</f>
      </c>
      <c r="H271" s="35">
        <f>IF(G271&lt;&gt;"",G271*Rates!$A$2,"")</f>
      </c>
      <c r="I271" s="36">
        <f>IF(AND(Rates!$A$8,B271&lt;&gt;""),H271+F271,"")</f>
      </c>
    </row>
    <row r="272" spans="1:9" ht="14.25">
      <c r="A272" s="30"/>
      <c r="B272" s="31"/>
      <c r="C272" s="32">
        <f>IF(B272&lt;&gt;"",Rates!$A$3,"")</f>
      </c>
      <c r="D272" s="33">
        <f t="shared" si="4"/>
      </c>
      <c r="E272" s="34">
        <f>IF(AND(Rates!$A$8,D272&lt;&gt;""),MIN(D272,Rates!$A$4),"")</f>
      </c>
      <c r="F272" s="35">
        <f>IF(E272&lt;&gt;"",E272*Rates!$A$1,"")</f>
      </c>
      <c r="G272" s="34">
        <f>IF(AND(Rates!$A$8,D272&lt;&gt;""),D272-E272,"")</f>
      </c>
      <c r="H272" s="35">
        <f>IF(G272&lt;&gt;"",G272*Rates!$A$2,"")</f>
      </c>
      <c r="I272" s="36">
        <f>IF(AND(Rates!$A$8,B272&lt;&gt;""),H272+F272,"")</f>
      </c>
    </row>
    <row r="273" spans="1:9" ht="14.25">
      <c r="A273" s="30"/>
      <c r="B273" s="31"/>
      <c r="C273" s="32">
        <f>IF(B273&lt;&gt;"",Rates!$A$3,"")</f>
      </c>
      <c r="D273" s="33">
        <f t="shared" si="4"/>
      </c>
      <c r="E273" s="34">
        <f>IF(AND(Rates!$A$8,D273&lt;&gt;""),MIN(D273,Rates!$A$4),"")</f>
      </c>
      <c r="F273" s="35">
        <f>IF(E273&lt;&gt;"",E273*Rates!$A$1,"")</f>
      </c>
      <c r="G273" s="34">
        <f>IF(AND(Rates!$A$8,D273&lt;&gt;""),D273-E273,"")</f>
      </c>
      <c r="H273" s="35">
        <f>IF(G273&lt;&gt;"",G273*Rates!$A$2,"")</f>
      </c>
      <c r="I273" s="36">
        <f>IF(AND(Rates!$A$8,B273&lt;&gt;""),H273+F273,"")</f>
      </c>
    </row>
    <row r="274" spans="1:9" ht="14.25">
      <c r="A274" s="30"/>
      <c r="B274" s="31"/>
      <c r="C274" s="32">
        <f>IF(B274&lt;&gt;"",Rates!$A$3,"")</f>
      </c>
      <c r="D274" s="33">
        <f t="shared" si="4"/>
      </c>
      <c r="E274" s="34">
        <f>IF(AND(Rates!$A$8,D274&lt;&gt;""),MIN(D274,Rates!$A$4),"")</f>
      </c>
      <c r="F274" s="35">
        <f>IF(E274&lt;&gt;"",E274*Rates!$A$1,"")</f>
      </c>
      <c r="G274" s="34">
        <f>IF(AND(Rates!$A$8,D274&lt;&gt;""),D274-E274,"")</f>
      </c>
      <c r="H274" s="35">
        <f>IF(G274&lt;&gt;"",G274*Rates!$A$2,"")</f>
      </c>
      <c r="I274" s="36">
        <f>IF(AND(Rates!$A$8,B274&lt;&gt;""),H274+F274,"")</f>
      </c>
    </row>
    <row r="275" spans="1:9" ht="14.25">
      <c r="A275" s="30"/>
      <c r="B275" s="31"/>
      <c r="C275" s="32">
        <f>IF(B275&lt;&gt;"",Rates!$A$3,"")</f>
      </c>
      <c r="D275" s="33">
        <f t="shared" si="4"/>
      </c>
      <c r="E275" s="34">
        <f>IF(AND(Rates!$A$8,D275&lt;&gt;""),MIN(D275,Rates!$A$4),"")</f>
      </c>
      <c r="F275" s="35">
        <f>IF(E275&lt;&gt;"",E275*Rates!$A$1,"")</f>
      </c>
      <c r="G275" s="34">
        <f>IF(AND(Rates!$A$8,D275&lt;&gt;""),D275-E275,"")</f>
      </c>
      <c r="H275" s="35">
        <f>IF(G275&lt;&gt;"",G275*Rates!$A$2,"")</f>
      </c>
      <c r="I275" s="36">
        <f>IF(AND(Rates!$A$8,B275&lt;&gt;""),H275+F275,"")</f>
      </c>
    </row>
    <row r="276" spans="1:9" ht="14.25">
      <c r="A276" s="30"/>
      <c r="B276" s="31"/>
      <c r="C276" s="32">
        <f>IF(B276&lt;&gt;"",Rates!$A$3,"")</f>
      </c>
      <c r="D276" s="33">
        <f t="shared" si="4"/>
      </c>
      <c r="E276" s="34">
        <f>IF(AND(Rates!$A$8,D276&lt;&gt;""),MIN(D276,Rates!$A$4),"")</f>
      </c>
      <c r="F276" s="35">
        <f>IF(E276&lt;&gt;"",E276*Rates!$A$1,"")</f>
      </c>
      <c r="G276" s="34">
        <f>IF(AND(Rates!$A$8,D276&lt;&gt;""),D276-E276,"")</f>
      </c>
      <c r="H276" s="35">
        <f>IF(G276&lt;&gt;"",G276*Rates!$A$2,"")</f>
      </c>
      <c r="I276" s="36">
        <f>IF(AND(Rates!$A$8,B276&lt;&gt;""),H276+F276,"")</f>
      </c>
    </row>
    <row r="277" spans="1:9" ht="14.25">
      <c r="A277" s="30"/>
      <c r="B277" s="31"/>
      <c r="C277" s="32">
        <f>IF(B277&lt;&gt;"",Rates!$A$3,"")</f>
      </c>
      <c r="D277" s="33">
        <f t="shared" si="4"/>
      </c>
      <c r="E277" s="34">
        <f>IF(AND(Rates!$A$8,D277&lt;&gt;""),MIN(D277,Rates!$A$4),"")</f>
      </c>
      <c r="F277" s="35">
        <f>IF(E277&lt;&gt;"",E277*Rates!$A$1,"")</f>
      </c>
      <c r="G277" s="34">
        <f>IF(AND(Rates!$A$8,D277&lt;&gt;""),D277-E277,"")</f>
      </c>
      <c r="H277" s="35">
        <f>IF(G277&lt;&gt;"",G277*Rates!$A$2,"")</f>
      </c>
      <c r="I277" s="36">
        <f>IF(AND(Rates!$A$8,B277&lt;&gt;""),H277+F277,"")</f>
      </c>
    </row>
    <row r="278" spans="1:9" ht="14.25">
      <c r="A278" s="30"/>
      <c r="B278" s="31"/>
      <c r="C278" s="32">
        <f>IF(B278&lt;&gt;"",Rates!$A$3,"")</f>
      </c>
      <c r="D278" s="33">
        <f t="shared" si="4"/>
      </c>
      <c r="E278" s="34">
        <f>IF(AND(Rates!$A$8,D278&lt;&gt;""),MIN(D278,Rates!$A$4),"")</f>
      </c>
      <c r="F278" s="35">
        <f>IF(E278&lt;&gt;"",E278*Rates!$A$1,"")</f>
      </c>
      <c r="G278" s="34">
        <f>IF(AND(Rates!$A$8,D278&lt;&gt;""),D278-E278,"")</f>
      </c>
      <c r="H278" s="35">
        <f>IF(G278&lt;&gt;"",G278*Rates!$A$2,"")</f>
      </c>
      <c r="I278" s="36">
        <f>IF(AND(Rates!$A$8,B278&lt;&gt;""),H278+F278,"")</f>
      </c>
    </row>
    <row r="279" spans="1:9" ht="14.25">
      <c r="A279" s="30"/>
      <c r="B279" s="31"/>
      <c r="C279" s="32">
        <f>IF(B279&lt;&gt;"",Rates!$A$3,"")</f>
      </c>
      <c r="D279" s="33">
        <f t="shared" si="4"/>
      </c>
      <c r="E279" s="34">
        <f>IF(AND(Rates!$A$8,D279&lt;&gt;""),MIN(D279,Rates!$A$4),"")</f>
      </c>
      <c r="F279" s="35">
        <f>IF(E279&lt;&gt;"",E279*Rates!$A$1,"")</f>
      </c>
      <c r="G279" s="34">
        <f>IF(AND(Rates!$A$8,D279&lt;&gt;""),D279-E279,"")</f>
      </c>
      <c r="H279" s="35">
        <f>IF(G279&lt;&gt;"",G279*Rates!$A$2,"")</f>
      </c>
      <c r="I279" s="36">
        <f>IF(AND(Rates!$A$8,B279&lt;&gt;""),H279+F279,"")</f>
      </c>
    </row>
    <row r="280" spans="1:9" ht="14.25">
      <c r="A280" s="30"/>
      <c r="B280" s="31"/>
      <c r="C280" s="32">
        <f>IF(B280&lt;&gt;"",Rates!$A$3,"")</f>
      </c>
      <c r="D280" s="33">
        <f t="shared" si="4"/>
      </c>
      <c r="E280" s="34">
        <f>IF(AND(Rates!$A$8,D280&lt;&gt;""),MIN(D280,Rates!$A$4),"")</f>
      </c>
      <c r="F280" s="35">
        <f>IF(E280&lt;&gt;"",E280*Rates!$A$1,"")</f>
      </c>
      <c r="G280" s="34">
        <f>IF(AND(Rates!$A$8,D280&lt;&gt;""),D280-E280,"")</f>
      </c>
      <c r="H280" s="35">
        <f>IF(G280&lt;&gt;"",G280*Rates!$A$2,"")</f>
      </c>
      <c r="I280" s="36">
        <f>IF(AND(Rates!$A$8,B280&lt;&gt;""),H280+F280,"")</f>
      </c>
    </row>
    <row r="281" spans="1:9" ht="14.25">
      <c r="A281" s="30"/>
      <c r="B281" s="31"/>
      <c r="C281" s="32">
        <f>IF(B281&lt;&gt;"",Rates!$A$3,"")</f>
      </c>
      <c r="D281" s="33">
        <f t="shared" si="4"/>
      </c>
      <c r="E281" s="34">
        <f>IF(AND(Rates!$A$8,D281&lt;&gt;""),MIN(D281,Rates!$A$4),"")</f>
      </c>
      <c r="F281" s="35">
        <f>IF(E281&lt;&gt;"",E281*Rates!$A$1,"")</f>
      </c>
      <c r="G281" s="34">
        <f>IF(AND(Rates!$A$8,D281&lt;&gt;""),D281-E281,"")</f>
      </c>
      <c r="H281" s="35">
        <f>IF(G281&lt;&gt;"",G281*Rates!$A$2,"")</f>
      </c>
      <c r="I281" s="36">
        <f>IF(AND(Rates!$A$8,B281&lt;&gt;""),H281+F281,"")</f>
      </c>
    </row>
    <row r="282" spans="1:9" ht="14.25">
      <c r="A282" s="30"/>
      <c r="B282" s="31"/>
      <c r="C282" s="32">
        <f>IF(B282&lt;&gt;"",Rates!$A$3,"")</f>
      </c>
      <c r="D282" s="33">
        <f t="shared" si="4"/>
      </c>
      <c r="E282" s="34">
        <f>IF(AND(Rates!$A$8,D282&lt;&gt;""),MIN(D282,Rates!$A$4),"")</f>
      </c>
      <c r="F282" s="35">
        <f>IF(E282&lt;&gt;"",E282*Rates!$A$1,"")</f>
      </c>
      <c r="G282" s="34">
        <f>IF(AND(Rates!$A$8,D282&lt;&gt;""),D282-E282,"")</f>
      </c>
      <c r="H282" s="35">
        <f>IF(G282&lt;&gt;"",G282*Rates!$A$2,"")</f>
      </c>
      <c r="I282" s="36">
        <f>IF(AND(Rates!$A$8,B282&lt;&gt;""),H282+F282,"")</f>
      </c>
    </row>
    <row r="283" spans="1:9" ht="14.25">
      <c r="A283" s="30"/>
      <c r="B283" s="31"/>
      <c r="C283" s="32">
        <f>IF(B283&lt;&gt;"",Rates!$A$3,"")</f>
      </c>
      <c r="D283" s="33">
        <f t="shared" si="4"/>
      </c>
      <c r="E283" s="34">
        <f>IF(AND(Rates!$A$8,D283&lt;&gt;""),MIN(D283,Rates!$A$4),"")</f>
      </c>
      <c r="F283" s="35">
        <f>IF(E283&lt;&gt;"",E283*Rates!$A$1,"")</f>
      </c>
      <c r="G283" s="34">
        <f>IF(AND(Rates!$A$8,D283&lt;&gt;""),D283-E283,"")</f>
      </c>
      <c r="H283" s="35">
        <f>IF(G283&lt;&gt;"",G283*Rates!$A$2,"")</f>
      </c>
      <c r="I283" s="36">
        <f>IF(AND(Rates!$A$8,B283&lt;&gt;""),H283+F283,"")</f>
      </c>
    </row>
    <row r="284" spans="1:9" ht="14.25">
      <c r="A284" s="30"/>
      <c r="B284" s="31"/>
      <c r="C284" s="32">
        <f>IF(B284&lt;&gt;"",Rates!$A$3,"")</f>
      </c>
      <c r="D284" s="33">
        <f t="shared" si="4"/>
      </c>
      <c r="E284" s="34">
        <f>IF(AND(Rates!$A$8,D284&lt;&gt;""),MIN(D284,Rates!$A$4),"")</f>
      </c>
      <c r="F284" s="35">
        <f>IF(E284&lt;&gt;"",E284*Rates!$A$1,"")</f>
      </c>
      <c r="G284" s="34">
        <f>IF(AND(Rates!$A$8,D284&lt;&gt;""),D284-E284,"")</f>
      </c>
      <c r="H284" s="35">
        <f>IF(G284&lt;&gt;"",G284*Rates!$A$2,"")</f>
      </c>
      <c r="I284" s="36">
        <f>IF(AND(Rates!$A$8,B284&lt;&gt;""),H284+F284,"")</f>
      </c>
    </row>
    <row r="285" spans="1:9" ht="14.25">
      <c r="A285" s="30"/>
      <c r="B285" s="31"/>
      <c r="C285" s="32">
        <f>IF(B285&lt;&gt;"",Rates!$A$3,"")</f>
      </c>
      <c r="D285" s="33">
        <f t="shared" si="4"/>
      </c>
      <c r="E285" s="34">
        <f>IF(AND(Rates!$A$8,D285&lt;&gt;""),MIN(D285,Rates!$A$4),"")</f>
      </c>
      <c r="F285" s="35">
        <f>IF(E285&lt;&gt;"",E285*Rates!$A$1,"")</f>
      </c>
      <c r="G285" s="34">
        <f>IF(AND(Rates!$A$8,D285&lt;&gt;""),D285-E285,"")</f>
      </c>
      <c r="H285" s="35">
        <f>IF(G285&lt;&gt;"",G285*Rates!$A$2,"")</f>
      </c>
      <c r="I285" s="36">
        <f>IF(AND(Rates!$A$8,B285&lt;&gt;""),H285+F285,"")</f>
      </c>
    </row>
    <row r="286" spans="1:9" ht="14.25">
      <c r="A286" s="30"/>
      <c r="B286" s="31"/>
      <c r="C286" s="32">
        <f>IF(B286&lt;&gt;"",Rates!$A$3,"")</f>
      </c>
      <c r="D286" s="33">
        <f t="shared" si="4"/>
      </c>
      <c r="E286" s="34">
        <f>IF(AND(Rates!$A$8,D286&lt;&gt;""),MIN(D286,Rates!$A$4),"")</f>
      </c>
      <c r="F286" s="35">
        <f>IF(E286&lt;&gt;"",E286*Rates!$A$1,"")</f>
      </c>
      <c r="G286" s="34">
        <f>IF(AND(Rates!$A$8,D286&lt;&gt;""),D286-E286,"")</f>
      </c>
      <c r="H286" s="35">
        <f>IF(G286&lt;&gt;"",G286*Rates!$A$2,"")</f>
      </c>
      <c r="I286" s="36">
        <f>IF(AND(Rates!$A$8,B286&lt;&gt;""),H286+F286,"")</f>
      </c>
    </row>
    <row r="287" spans="1:9" ht="14.25">
      <c r="A287" s="30"/>
      <c r="B287" s="31"/>
      <c r="C287" s="32">
        <f>IF(B287&lt;&gt;"",Rates!$A$3,"")</f>
      </c>
      <c r="D287" s="33">
        <f t="shared" si="4"/>
      </c>
      <c r="E287" s="34">
        <f>IF(AND(Rates!$A$8,D287&lt;&gt;""),MIN(D287,Rates!$A$4),"")</f>
      </c>
      <c r="F287" s="35">
        <f>IF(E287&lt;&gt;"",E287*Rates!$A$1,"")</f>
      </c>
      <c r="G287" s="34">
        <f>IF(AND(Rates!$A$8,D287&lt;&gt;""),D287-E287,"")</f>
      </c>
      <c r="H287" s="35">
        <f>IF(G287&lt;&gt;"",G287*Rates!$A$2,"")</f>
      </c>
      <c r="I287" s="36">
        <f>IF(AND(Rates!$A$8,B287&lt;&gt;""),H287+F287,"")</f>
      </c>
    </row>
    <row r="288" spans="1:9" ht="14.25">
      <c r="A288" s="30"/>
      <c r="B288" s="31"/>
      <c r="C288" s="32">
        <f>IF(B288&lt;&gt;"",Rates!$A$3,"")</f>
      </c>
      <c r="D288" s="33">
        <f t="shared" si="4"/>
      </c>
      <c r="E288" s="34">
        <f>IF(AND(Rates!$A$8,D288&lt;&gt;""),MIN(D288,Rates!$A$4),"")</f>
      </c>
      <c r="F288" s="35">
        <f>IF(E288&lt;&gt;"",E288*Rates!$A$1,"")</f>
      </c>
      <c r="G288" s="34">
        <f>IF(AND(Rates!$A$8,D288&lt;&gt;""),D288-E288,"")</f>
      </c>
      <c r="H288" s="35">
        <f>IF(G288&lt;&gt;"",G288*Rates!$A$2,"")</f>
      </c>
      <c r="I288" s="36">
        <f>IF(AND(Rates!$A$8,B288&lt;&gt;""),H288+F288,"")</f>
      </c>
    </row>
    <row r="289" spans="1:9" ht="14.25">
      <c r="A289" s="30"/>
      <c r="B289" s="31"/>
      <c r="C289" s="32">
        <f>IF(B289&lt;&gt;"",Rates!$A$3,"")</f>
      </c>
      <c r="D289" s="33">
        <f t="shared" si="4"/>
      </c>
      <c r="E289" s="34">
        <f>IF(AND(Rates!$A$8,D289&lt;&gt;""),MIN(D289,Rates!$A$4),"")</f>
      </c>
      <c r="F289" s="35">
        <f>IF(E289&lt;&gt;"",E289*Rates!$A$1,"")</f>
      </c>
      <c r="G289" s="34">
        <f>IF(AND(Rates!$A$8,D289&lt;&gt;""),D289-E289,"")</f>
      </c>
      <c r="H289" s="35">
        <f>IF(G289&lt;&gt;"",G289*Rates!$A$2,"")</f>
      </c>
      <c r="I289" s="36">
        <f>IF(AND(Rates!$A$8,B289&lt;&gt;""),H289+F289,"")</f>
      </c>
    </row>
    <row r="290" spans="1:9" ht="14.25">
      <c r="A290" s="30"/>
      <c r="B290" s="31"/>
      <c r="C290" s="32">
        <f>IF(B290&lt;&gt;"",Rates!$A$3,"")</f>
      </c>
      <c r="D290" s="33">
        <f t="shared" si="4"/>
      </c>
      <c r="E290" s="34">
        <f>IF(AND(Rates!$A$8,D290&lt;&gt;""),MIN(D290,Rates!$A$4),"")</f>
      </c>
      <c r="F290" s="35">
        <f>IF(E290&lt;&gt;"",E290*Rates!$A$1,"")</f>
      </c>
      <c r="G290" s="34">
        <f>IF(AND(Rates!$A$8,D290&lt;&gt;""),D290-E290,"")</f>
      </c>
      <c r="H290" s="35">
        <f>IF(G290&lt;&gt;"",G290*Rates!$A$2,"")</f>
      </c>
      <c r="I290" s="36">
        <f>IF(AND(Rates!$A$8,B290&lt;&gt;""),H290+F290,"")</f>
      </c>
    </row>
    <row r="291" spans="1:9" ht="14.25">
      <c r="A291" s="30"/>
      <c r="B291" s="31"/>
      <c r="C291" s="32">
        <f>IF(B291&lt;&gt;"",Rates!$A$3,"")</f>
      </c>
      <c r="D291" s="33">
        <f t="shared" si="4"/>
      </c>
      <c r="E291" s="34">
        <f>IF(AND(Rates!$A$8,D291&lt;&gt;""),MIN(D291,Rates!$A$4),"")</f>
      </c>
      <c r="F291" s="35">
        <f>IF(E291&lt;&gt;"",E291*Rates!$A$1,"")</f>
      </c>
      <c r="G291" s="34">
        <f>IF(AND(Rates!$A$8,D291&lt;&gt;""),D291-E291,"")</f>
      </c>
      <c r="H291" s="35">
        <f>IF(G291&lt;&gt;"",G291*Rates!$A$2,"")</f>
      </c>
      <c r="I291" s="36">
        <f>IF(AND(Rates!$A$8,B291&lt;&gt;""),H291+F291,"")</f>
      </c>
    </row>
    <row r="292" spans="1:9" ht="14.25">
      <c r="A292" s="30"/>
      <c r="B292" s="31"/>
      <c r="C292" s="32">
        <f>IF(B292&lt;&gt;"",Rates!$A$3,"")</f>
      </c>
      <c r="D292" s="33">
        <f t="shared" si="4"/>
      </c>
      <c r="E292" s="34">
        <f>IF(AND(Rates!$A$8,D292&lt;&gt;""),MIN(D292,Rates!$A$4),"")</f>
      </c>
      <c r="F292" s="35">
        <f>IF(E292&lt;&gt;"",E292*Rates!$A$1,"")</f>
      </c>
      <c r="G292" s="34">
        <f>IF(AND(Rates!$A$8,D292&lt;&gt;""),D292-E292,"")</f>
      </c>
      <c r="H292" s="35">
        <f>IF(G292&lt;&gt;"",G292*Rates!$A$2,"")</f>
      </c>
      <c r="I292" s="36">
        <f>IF(AND(Rates!$A$8,B292&lt;&gt;""),H292+F292,"")</f>
      </c>
    </row>
    <row r="293" spans="1:9" ht="14.25">
      <c r="A293" s="30"/>
      <c r="B293" s="31"/>
      <c r="C293" s="32">
        <f>IF(B293&lt;&gt;"",Rates!$A$3,"")</f>
      </c>
      <c r="D293" s="33">
        <f t="shared" si="4"/>
      </c>
      <c r="E293" s="34">
        <f>IF(AND(Rates!$A$8,D293&lt;&gt;""),MIN(D293,Rates!$A$4),"")</f>
      </c>
      <c r="F293" s="35">
        <f>IF(E293&lt;&gt;"",E293*Rates!$A$1,"")</f>
      </c>
      <c r="G293" s="34">
        <f>IF(AND(Rates!$A$8,D293&lt;&gt;""),D293-E293,"")</f>
      </c>
      <c r="H293" s="35">
        <f>IF(G293&lt;&gt;"",G293*Rates!$A$2,"")</f>
      </c>
      <c r="I293" s="36">
        <f>IF(AND(Rates!$A$8,B293&lt;&gt;""),H293+F293,"")</f>
      </c>
    </row>
    <row r="294" spans="1:9" ht="14.25">
      <c r="A294" s="30"/>
      <c r="B294" s="31"/>
      <c r="C294" s="32">
        <f>IF(B294&lt;&gt;"",Rates!$A$3,"")</f>
      </c>
      <c r="D294" s="33">
        <f t="shared" si="4"/>
      </c>
      <c r="E294" s="34">
        <f>IF(AND(Rates!$A$8,D294&lt;&gt;""),MIN(D294,Rates!$A$4),"")</f>
      </c>
      <c r="F294" s="35">
        <f>IF(E294&lt;&gt;"",E294*Rates!$A$1,"")</f>
      </c>
      <c r="G294" s="34">
        <f>IF(AND(Rates!$A$8,D294&lt;&gt;""),D294-E294,"")</f>
      </c>
      <c r="H294" s="35">
        <f>IF(G294&lt;&gt;"",G294*Rates!$A$2,"")</f>
      </c>
      <c r="I294" s="36">
        <f>IF(AND(Rates!$A$8,B294&lt;&gt;""),H294+F294,"")</f>
      </c>
    </row>
    <row r="295" spans="1:9" ht="14.25">
      <c r="A295" s="30"/>
      <c r="B295" s="31"/>
      <c r="C295" s="32">
        <f>IF(B295&lt;&gt;"",Rates!$A$3,"")</f>
      </c>
      <c r="D295" s="33">
        <f t="shared" si="4"/>
      </c>
      <c r="E295" s="34">
        <f>IF(AND(Rates!$A$8,D295&lt;&gt;""),MIN(D295,Rates!$A$4),"")</f>
      </c>
      <c r="F295" s="35">
        <f>IF(E295&lt;&gt;"",E295*Rates!$A$1,"")</f>
      </c>
      <c r="G295" s="34">
        <f>IF(AND(Rates!$A$8,D295&lt;&gt;""),D295-E295,"")</f>
      </c>
      <c r="H295" s="35">
        <f>IF(G295&lt;&gt;"",G295*Rates!$A$2,"")</f>
      </c>
      <c r="I295" s="36">
        <f>IF(AND(Rates!$A$8,B295&lt;&gt;""),H295+F295,"")</f>
      </c>
    </row>
    <row r="296" spans="1:9" ht="14.25">
      <c r="A296" s="30"/>
      <c r="B296" s="31"/>
      <c r="C296" s="32">
        <f>IF(B296&lt;&gt;"",Rates!$A$3,"")</f>
      </c>
      <c r="D296" s="33">
        <f t="shared" si="4"/>
      </c>
      <c r="E296" s="34">
        <f>IF(AND(Rates!$A$8,D296&lt;&gt;""),MIN(D296,Rates!$A$4),"")</f>
      </c>
      <c r="F296" s="35">
        <f>IF(E296&lt;&gt;"",E296*Rates!$A$1,"")</f>
      </c>
      <c r="G296" s="34">
        <f>IF(AND(Rates!$A$8,D296&lt;&gt;""),D296-E296,"")</f>
      </c>
      <c r="H296" s="35">
        <f>IF(G296&lt;&gt;"",G296*Rates!$A$2,"")</f>
      </c>
      <c r="I296" s="36">
        <f>IF(AND(Rates!$A$8,B296&lt;&gt;""),H296+F296,"")</f>
      </c>
    </row>
    <row r="297" spans="1:9" ht="14.25">
      <c r="A297" s="30"/>
      <c r="B297" s="31"/>
      <c r="C297" s="32">
        <f>IF(B297&lt;&gt;"",Rates!$A$3,"")</f>
      </c>
      <c r="D297" s="33">
        <f t="shared" si="4"/>
      </c>
      <c r="E297" s="34">
        <f>IF(AND(Rates!$A$8,D297&lt;&gt;""),MIN(D297,Rates!$A$4),"")</f>
      </c>
      <c r="F297" s="35">
        <f>IF(E297&lt;&gt;"",E297*Rates!$A$1,"")</f>
      </c>
      <c r="G297" s="34">
        <f>IF(AND(Rates!$A$8,D297&lt;&gt;""),D297-E297,"")</f>
      </c>
      <c r="H297" s="35">
        <f>IF(G297&lt;&gt;"",G297*Rates!$A$2,"")</f>
      </c>
      <c r="I297" s="36">
        <f>IF(AND(Rates!$A$8,B297&lt;&gt;""),H297+F297,"")</f>
      </c>
    </row>
    <row r="298" spans="1:9" ht="14.25">
      <c r="A298" s="30"/>
      <c r="B298" s="31"/>
      <c r="C298" s="32">
        <f>IF(B298&lt;&gt;"",Rates!$A$3,"")</f>
      </c>
      <c r="D298" s="33">
        <f t="shared" si="4"/>
      </c>
      <c r="E298" s="34">
        <f>IF(AND(Rates!$A$8,D298&lt;&gt;""),MIN(D298,Rates!$A$4),"")</f>
      </c>
      <c r="F298" s="35">
        <f>IF(E298&lt;&gt;"",E298*Rates!$A$1,"")</f>
      </c>
      <c r="G298" s="34">
        <f>IF(AND(Rates!$A$8,D298&lt;&gt;""),D298-E298,"")</f>
      </c>
      <c r="H298" s="35">
        <f>IF(G298&lt;&gt;"",G298*Rates!$A$2,"")</f>
      </c>
      <c r="I298" s="36">
        <f>IF(AND(Rates!$A$8,B298&lt;&gt;""),H298+F298,"")</f>
      </c>
    </row>
    <row r="299" spans="1:9" ht="14.25">
      <c r="A299" s="30"/>
      <c r="B299" s="31"/>
      <c r="C299" s="32">
        <f>IF(B299&lt;&gt;"",Rates!$A$3,"")</f>
      </c>
      <c r="D299" s="33">
        <f t="shared" si="4"/>
      </c>
      <c r="E299" s="34">
        <f>IF(AND(Rates!$A$8,D299&lt;&gt;""),MIN(D299,Rates!$A$4),"")</f>
      </c>
      <c r="F299" s="35">
        <f>IF(E299&lt;&gt;"",E299*Rates!$A$1,"")</f>
      </c>
      <c r="G299" s="34">
        <f>IF(AND(Rates!$A$8,D299&lt;&gt;""),D299-E299,"")</f>
      </c>
      <c r="H299" s="35">
        <f>IF(G299&lt;&gt;"",G299*Rates!$A$2,"")</f>
      </c>
      <c r="I299" s="36">
        <f>IF(AND(Rates!$A$8,B299&lt;&gt;""),H299+F299,"")</f>
      </c>
    </row>
    <row r="300" spans="1:2" ht="14.25">
      <c r="A300" s="37"/>
      <c r="B300" s="38"/>
    </row>
    <row r="301" spans="1:2" ht="14.25">
      <c r="A301" s="37"/>
      <c r="B301" s="38"/>
    </row>
    <row r="302" spans="1:2" ht="14.25">
      <c r="A302" s="37"/>
      <c r="B302" s="38"/>
    </row>
    <row r="303" spans="1:2" ht="14.25">
      <c r="A303" s="37"/>
      <c r="B303" s="38"/>
    </row>
    <row r="304" spans="1:2" ht="14.25">
      <c r="A304" s="37"/>
      <c r="B304" s="38"/>
    </row>
    <row r="305" spans="1:2" ht="14.25">
      <c r="A305" s="37"/>
      <c r="B305" s="38"/>
    </row>
    <row r="306" spans="1:2" ht="14.25">
      <c r="A306" s="37"/>
      <c r="B306" s="38"/>
    </row>
    <row r="307" spans="1:2" ht="14.25">
      <c r="A307" s="37"/>
      <c r="B307" s="38"/>
    </row>
    <row r="308" spans="1:2" ht="14.25">
      <c r="A308" s="37"/>
      <c r="B308" s="38"/>
    </row>
    <row r="309" spans="1:2" ht="14.25">
      <c r="A309" s="37"/>
      <c r="B309" s="38"/>
    </row>
    <row r="310" spans="1:2" ht="14.25">
      <c r="A310" s="37"/>
      <c r="B310" s="38"/>
    </row>
    <row r="311" spans="1:2" ht="14.25">
      <c r="A311" s="37"/>
      <c r="B311" s="38"/>
    </row>
    <row r="312" spans="1:2" ht="14.25">
      <c r="A312" s="37"/>
      <c r="B312" s="38"/>
    </row>
    <row r="313" spans="1:2" ht="14.25">
      <c r="A313" s="37"/>
      <c r="B313" s="38"/>
    </row>
    <row r="314" spans="1:2" ht="14.25">
      <c r="A314" s="37"/>
      <c r="B314" s="38"/>
    </row>
    <row r="315" spans="1:2" ht="14.25">
      <c r="A315" s="37"/>
      <c r="B315" s="38"/>
    </row>
    <row r="316" spans="1:2" ht="14.25">
      <c r="A316" s="37"/>
      <c r="B316" s="38"/>
    </row>
    <row r="317" spans="1:2" ht="14.25">
      <c r="A317" s="37"/>
      <c r="B317" s="38"/>
    </row>
    <row r="318" spans="1:2" ht="14.25">
      <c r="A318" s="37"/>
      <c r="B318" s="38"/>
    </row>
    <row r="319" spans="1:2" ht="14.25">
      <c r="A319" s="37"/>
      <c r="B319" s="38"/>
    </row>
    <row r="320" spans="1:2" ht="14.25">
      <c r="A320" s="37"/>
      <c r="B320" s="38"/>
    </row>
    <row r="321" spans="1:2" ht="14.25">
      <c r="A321" s="37"/>
      <c r="B321" s="38"/>
    </row>
    <row r="322" spans="1:2" ht="14.25">
      <c r="A322" s="37"/>
      <c r="B322" s="38"/>
    </row>
    <row r="323" spans="1:2" ht="14.25">
      <c r="A323" s="37"/>
      <c r="B323" s="38"/>
    </row>
    <row r="324" spans="1:2" ht="14.25">
      <c r="A324" s="37"/>
      <c r="B324" s="38"/>
    </row>
    <row r="325" spans="1:2" ht="14.25">
      <c r="A325" s="37"/>
      <c r="B325" s="38"/>
    </row>
    <row r="326" spans="1:2" ht="14.25">
      <c r="A326" s="37"/>
      <c r="B326" s="38"/>
    </row>
    <row r="327" spans="1:2" ht="14.25">
      <c r="A327" s="37"/>
      <c r="B327" s="38"/>
    </row>
    <row r="328" spans="1:2" ht="14.25">
      <c r="A328" s="37"/>
      <c r="B328" s="38"/>
    </row>
    <row r="329" spans="1:2" ht="14.25">
      <c r="A329" s="37"/>
      <c r="B329" s="38"/>
    </row>
    <row r="330" spans="1:2" ht="14.25">
      <c r="A330" s="37"/>
      <c r="B330" s="38"/>
    </row>
    <row r="331" spans="1:2" ht="14.25">
      <c r="A331" s="37"/>
      <c r="B331" s="38"/>
    </row>
    <row r="332" spans="1:2" ht="14.25">
      <c r="A332" s="37"/>
      <c r="B332" s="38"/>
    </row>
    <row r="333" spans="1:2" ht="14.25">
      <c r="A333" s="37"/>
      <c r="B333" s="38"/>
    </row>
    <row r="334" spans="1:2" ht="14.25">
      <c r="A334" s="37"/>
      <c r="B334" s="38"/>
    </row>
    <row r="335" spans="1:2" ht="14.25">
      <c r="A335" s="37"/>
      <c r="B335" s="38"/>
    </row>
    <row r="336" spans="1:2" ht="14.25">
      <c r="A336" s="37"/>
      <c r="B336" s="38"/>
    </row>
    <row r="337" spans="1:2" ht="14.25">
      <c r="A337" s="37"/>
      <c r="B337" s="38"/>
    </row>
    <row r="338" spans="1:2" ht="14.25">
      <c r="A338" s="37"/>
      <c r="B338" s="38"/>
    </row>
    <row r="339" spans="1:2" ht="14.25">
      <c r="A339" s="37"/>
      <c r="B339" s="38"/>
    </row>
    <row r="340" spans="1:2" ht="14.25">
      <c r="A340" s="37"/>
      <c r="B340" s="38"/>
    </row>
    <row r="341" spans="1:2" ht="14.25">
      <c r="A341" s="37"/>
      <c r="B341" s="38"/>
    </row>
    <row r="342" spans="1:2" ht="14.25">
      <c r="A342" s="37"/>
      <c r="B342" s="38"/>
    </row>
    <row r="343" spans="1:2" ht="14.25">
      <c r="A343" s="37"/>
      <c r="B343" s="38"/>
    </row>
    <row r="344" spans="1:2" ht="14.25">
      <c r="A344" s="37"/>
      <c r="B344" s="38"/>
    </row>
    <row r="345" spans="1:2" ht="14.25">
      <c r="A345" s="37"/>
      <c r="B345" s="38"/>
    </row>
    <row r="346" spans="1:2" ht="14.25">
      <c r="A346" s="37"/>
      <c r="B346" s="38"/>
    </row>
    <row r="347" spans="1:2" ht="14.25">
      <c r="A347" s="37"/>
      <c r="B347" s="38"/>
    </row>
    <row r="348" spans="1:2" ht="14.25">
      <c r="A348" s="37"/>
      <c r="B348" s="38"/>
    </row>
    <row r="349" spans="1:2" ht="14.25">
      <c r="A349" s="37"/>
      <c r="B349" s="38"/>
    </row>
    <row r="350" spans="1:2" ht="14.25">
      <c r="A350" s="37"/>
      <c r="B350" s="38"/>
    </row>
    <row r="351" spans="1:2" ht="14.25">
      <c r="A351" s="37"/>
      <c r="B351" s="38"/>
    </row>
    <row r="352" spans="1:2" ht="14.25">
      <c r="A352" s="37"/>
      <c r="B352" s="38"/>
    </row>
    <row r="353" spans="1:2" ht="14.25">
      <c r="A353" s="37"/>
      <c r="B353" s="38"/>
    </row>
    <row r="354" spans="1:2" ht="14.25">
      <c r="A354" s="37"/>
      <c r="B354" s="38"/>
    </row>
    <row r="355" spans="1:2" ht="14.25">
      <c r="A355" s="37"/>
      <c r="B355" s="38"/>
    </row>
    <row r="356" spans="1:2" ht="14.25">
      <c r="A356" s="37"/>
      <c r="B356" s="38"/>
    </row>
    <row r="357" spans="1:2" ht="14.25">
      <c r="A357" s="37"/>
      <c r="B357" s="38"/>
    </row>
    <row r="358" spans="1:2" ht="14.25">
      <c r="A358" s="37"/>
      <c r="B358" s="38"/>
    </row>
    <row r="359" spans="1:2" ht="14.25">
      <c r="A359" s="37"/>
      <c r="B359" s="38"/>
    </row>
    <row r="360" spans="1:2" ht="14.25">
      <c r="A360" s="37"/>
      <c r="B360" s="38"/>
    </row>
    <row r="361" spans="1:2" ht="14.25">
      <c r="A361" s="37"/>
      <c r="B361" s="38"/>
    </row>
    <row r="362" spans="1:2" ht="14.25">
      <c r="A362" s="37"/>
      <c r="B362" s="38"/>
    </row>
    <row r="363" spans="1:2" ht="14.25">
      <c r="A363" s="37"/>
      <c r="B363" s="38"/>
    </row>
    <row r="364" spans="1:2" ht="14.25">
      <c r="A364" s="37"/>
      <c r="B364" s="38"/>
    </row>
    <row r="365" spans="1:2" ht="14.25">
      <c r="A365" s="37"/>
      <c r="B365" s="38"/>
    </row>
    <row r="366" spans="1:2" ht="14.25">
      <c r="A366" s="37"/>
      <c r="B366" s="38"/>
    </row>
    <row r="367" spans="1:2" ht="14.25">
      <c r="A367" s="37"/>
      <c r="B367" s="38"/>
    </row>
    <row r="368" spans="1:2" ht="14.25">
      <c r="A368" s="37"/>
      <c r="B368" s="38"/>
    </row>
    <row r="369" spans="1:2" ht="14.25">
      <c r="A369" s="37"/>
      <c r="B369" s="38"/>
    </row>
    <row r="370" spans="1:2" ht="14.25">
      <c r="A370" s="37"/>
      <c r="B370" s="38"/>
    </row>
    <row r="371" spans="1:2" ht="14.25">
      <c r="A371" s="37"/>
      <c r="B371" s="38"/>
    </row>
    <row r="372" spans="1:2" ht="14.25">
      <c r="A372" s="37"/>
      <c r="B372" s="38"/>
    </row>
    <row r="373" spans="1:2" ht="14.25">
      <c r="A373" s="37"/>
      <c r="B373" s="38"/>
    </row>
    <row r="374" spans="1:2" ht="14.25">
      <c r="A374" s="37"/>
      <c r="B374" s="38"/>
    </row>
    <row r="375" spans="1:2" ht="14.25">
      <c r="A375" s="37"/>
      <c r="B375" s="38"/>
    </row>
    <row r="376" spans="1:2" ht="14.25">
      <c r="A376" s="37"/>
      <c r="B376" s="38"/>
    </row>
    <row r="377" spans="1:2" ht="14.25">
      <c r="A377" s="37"/>
      <c r="B377" s="38"/>
    </row>
    <row r="378" spans="1:2" ht="14.25">
      <c r="A378" s="37"/>
      <c r="B378" s="38"/>
    </row>
    <row r="379" spans="1:2" ht="14.25">
      <c r="A379" s="37"/>
      <c r="B379" s="38"/>
    </row>
    <row r="380" spans="1:2" ht="14.25">
      <c r="A380" s="37"/>
      <c r="B380" s="38"/>
    </row>
    <row r="381" spans="1:2" ht="14.25">
      <c r="A381" s="37"/>
      <c r="B381" s="38"/>
    </row>
    <row r="382" spans="1:2" ht="14.25">
      <c r="A382" s="37"/>
      <c r="B382" s="38"/>
    </row>
    <row r="383" spans="1:2" ht="14.25">
      <c r="A383" s="37"/>
      <c r="B383" s="38"/>
    </row>
    <row r="384" spans="1:2" ht="14.25">
      <c r="A384" s="37"/>
      <c r="B384" s="38"/>
    </row>
    <row r="385" spans="1:2" ht="14.25">
      <c r="A385" s="37"/>
      <c r="B385" s="38"/>
    </row>
    <row r="386" spans="1:2" ht="14.25">
      <c r="A386" s="37"/>
      <c r="B386" s="38"/>
    </row>
    <row r="387" spans="1:2" ht="14.25">
      <c r="A387" s="37"/>
      <c r="B387" s="38"/>
    </row>
    <row r="388" spans="1:2" ht="14.25">
      <c r="A388" s="37"/>
      <c r="B388" s="38"/>
    </row>
    <row r="389" spans="1:2" ht="14.25">
      <c r="A389" s="37"/>
      <c r="B389" s="38"/>
    </row>
    <row r="390" spans="1:2" ht="14.25">
      <c r="A390" s="37"/>
      <c r="B390" s="38"/>
    </row>
    <row r="391" spans="1:2" ht="14.25">
      <c r="A391" s="37"/>
      <c r="B391" s="38"/>
    </row>
    <row r="392" spans="1:2" ht="14.25">
      <c r="A392" s="37"/>
      <c r="B392" s="38"/>
    </row>
    <row r="393" spans="1:2" ht="14.25">
      <c r="A393" s="37"/>
      <c r="B393" s="38"/>
    </row>
    <row r="394" spans="1:2" ht="14.25">
      <c r="A394" s="37"/>
      <c r="B394" s="38"/>
    </row>
    <row r="395" spans="1:2" ht="14.25">
      <c r="A395" s="37"/>
      <c r="B395" s="38"/>
    </row>
    <row r="396" spans="1:2" ht="14.25">
      <c r="A396" s="37"/>
      <c r="B396" s="38"/>
    </row>
    <row r="397" spans="1:2" ht="14.25">
      <c r="A397" s="37"/>
      <c r="B397" s="38"/>
    </row>
    <row r="398" spans="1:2" ht="14.25">
      <c r="A398" s="37"/>
      <c r="B398" s="38"/>
    </row>
    <row r="399" spans="1:2" ht="14.25">
      <c r="A399" s="37"/>
      <c r="B399" s="38"/>
    </row>
    <row r="400" spans="1:2" ht="14.25">
      <c r="A400" s="37"/>
      <c r="B400" s="38"/>
    </row>
    <row r="401" spans="1:2" ht="14.25">
      <c r="A401" s="37"/>
      <c r="B401" s="38"/>
    </row>
    <row r="402" spans="1:2" ht="14.25">
      <c r="A402" s="37"/>
      <c r="B402" s="38"/>
    </row>
    <row r="403" spans="1:2" ht="14.25">
      <c r="A403" s="37"/>
      <c r="B403" s="38"/>
    </row>
    <row r="404" spans="1:2" ht="14.25">
      <c r="A404" s="37"/>
      <c r="B404" s="38"/>
    </row>
    <row r="405" spans="1:2" ht="14.25">
      <c r="A405" s="37"/>
      <c r="B405" s="38"/>
    </row>
    <row r="406" spans="1:2" ht="14.25">
      <c r="A406" s="37"/>
      <c r="B406" s="38"/>
    </row>
    <row r="407" spans="1:2" ht="14.25">
      <c r="A407" s="37"/>
      <c r="B407" s="38"/>
    </row>
    <row r="408" spans="1:2" ht="14.25">
      <c r="A408" s="37"/>
      <c r="B408" s="38"/>
    </row>
    <row r="409" spans="1:2" ht="14.25">
      <c r="A409" s="37"/>
      <c r="B409" s="38"/>
    </row>
    <row r="410" spans="1:2" ht="14.25">
      <c r="A410" s="37"/>
      <c r="B410" s="38"/>
    </row>
    <row r="411" spans="1:2" ht="14.25">
      <c r="A411" s="37"/>
      <c r="B411" s="38"/>
    </row>
    <row r="412" spans="1:2" ht="14.25">
      <c r="A412" s="37"/>
      <c r="B412" s="38"/>
    </row>
    <row r="413" spans="1:2" ht="14.25">
      <c r="A413" s="37"/>
      <c r="B413" s="38"/>
    </row>
    <row r="414" spans="1:2" ht="14.25">
      <c r="A414" s="37"/>
      <c r="B414" s="38"/>
    </row>
    <row r="415" spans="1:2" ht="14.25">
      <c r="A415" s="37"/>
      <c r="B415" s="38"/>
    </row>
    <row r="416" spans="1:2" ht="14.25">
      <c r="A416" s="37"/>
      <c r="B416" s="38"/>
    </row>
    <row r="417" spans="1:2" ht="14.25">
      <c r="A417" s="37"/>
      <c r="B417" s="38"/>
    </row>
    <row r="418" spans="1:2" ht="14.25">
      <c r="A418" s="37"/>
      <c r="B418" s="38"/>
    </row>
    <row r="419" spans="1:2" ht="14.25">
      <c r="A419" s="37"/>
      <c r="B419" s="38"/>
    </row>
    <row r="420" spans="1:2" ht="14.25">
      <c r="A420" s="37"/>
      <c r="B420" s="38"/>
    </row>
    <row r="421" spans="1:2" ht="14.25">
      <c r="A421" s="37"/>
      <c r="B421" s="38"/>
    </row>
    <row r="422" spans="1:2" ht="14.25">
      <c r="A422" s="37"/>
      <c r="B422" s="38"/>
    </row>
    <row r="423" spans="1:2" ht="14.25">
      <c r="A423" s="37"/>
      <c r="B423" s="38"/>
    </row>
    <row r="424" spans="1:2" ht="14.25">
      <c r="A424" s="37"/>
      <c r="B424" s="38"/>
    </row>
    <row r="425" spans="1:2" ht="14.25">
      <c r="A425" s="37"/>
      <c r="B425" s="38"/>
    </row>
    <row r="426" spans="1:2" ht="14.25">
      <c r="A426" s="37"/>
      <c r="B426" s="38"/>
    </row>
    <row r="427" spans="1:2" ht="14.25">
      <c r="A427" s="37"/>
      <c r="B427" s="38"/>
    </row>
    <row r="428" spans="1:2" ht="14.25">
      <c r="A428" s="37"/>
      <c r="B428" s="38"/>
    </row>
    <row r="429" spans="1:2" ht="14.25">
      <c r="A429" s="37"/>
      <c r="B429" s="38"/>
    </row>
    <row r="430" spans="1:2" ht="14.25">
      <c r="A430" s="37"/>
      <c r="B430" s="38"/>
    </row>
    <row r="431" spans="1:2" ht="14.25">
      <c r="A431" s="37"/>
      <c r="B431" s="38"/>
    </row>
    <row r="432" spans="1:2" ht="14.25">
      <c r="A432" s="37"/>
      <c r="B432" s="38"/>
    </row>
    <row r="433" spans="1:2" ht="14.25">
      <c r="A433" s="37"/>
      <c r="B433" s="38"/>
    </row>
    <row r="434" spans="1:2" ht="14.25">
      <c r="A434" s="37"/>
      <c r="B434" s="38"/>
    </row>
    <row r="435" spans="1:2" ht="14.25">
      <c r="A435" s="37"/>
      <c r="B435" s="38"/>
    </row>
    <row r="436" spans="1:2" ht="14.25">
      <c r="A436" s="37"/>
      <c r="B436" s="38"/>
    </row>
    <row r="437" spans="1:2" ht="14.25">
      <c r="A437" s="37"/>
      <c r="B437" s="38"/>
    </row>
    <row r="438" spans="1:2" ht="14.25">
      <c r="A438" s="37"/>
      <c r="B438" s="38"/>
    </row>
    <row r="439" spans="1:2" ht="14.25">
      <c r="A439" s="37"/>
      <c r="B439" s="38"/>
    </row>
    <row r="440" spans="1:2" ht="14.25">
      <c r="A440" s="37"/>
      <c r="B440" s="38"/>
    </row>
    <row r="441" spans="1:2" ht="14.25">
      <c r="A441" s="37"/>
      <c r="B441" s="38"/>
    </row>
    <row r="442" spans="1:2" ht="14.25">
      <c r="A442" s="37"/>
      <c r="B442" s="38"/>
    </row>
    <row r="443" spans="1:2" ht="14.25">
      <c r="A443" s="37"/>
      <c r="B443" s="38"/>
    </row>
    <row r="444" spans="1:2" ht="14.25">
      <c r="A444" s="37"/>
      <c r="B444" s="38"/>
    </row>
    <row r="445" spans="1:2" ht="14.25">
      <c r="A445" s="37"/>
      <c r="B445" s="38"/>
    </row>
    <row r="446" spans="1:2" ht="14.25">
      <c r="A446" s="37"/>
      <c r="B446" s="38"/>
    </row>
    <row r="447" spans="1:2" ht="14.25">
      <c r="A447" s="37"/>
      <c r="B447" s="38"/>
    </row>
    <row r="448" spans="1:2" ht="14.25">
      <c r="A448" s="37"/>
      <c r="B448" s="38"/>
    </row>
    <row r="449" spans="1:2" ht="14.25">
      <c r="A449" s="37"/>
      <c r="B449" s="38"/>
    </row>
    <row r="450" spans="1:2" ht="14.25">
      <c r="A450" s="37"/>
      <c r="B450" s="38"/>
    </row>
    <row r="451" spans="1:2" ht="14.25">
      <c r="A451" s="37"/>
      <c r="B451" s="38"/>
    </row>
    <row r="452" spans="1:2" ht="14.25">
      <c r="A452" s="37"/>
      <c r="B452" s="38"/>
    </row>
    <row r="453" spans="1:2" ht="14.25">
      <c r="A453" s="37"/>
      <c r="B453" s="38"/>
    </row>
    <row r="454" spans="1:2" ht="14.25">
      <c r="A454" s="37"/>
      <c r="B454" s="38"/>
    </row>
    <row r="455" spans="1:2" ht="14.25">
      <c r="A455" s="37"/>
      <c r="B455" s="38"/>
    </row>
    <row r="456" spans="1:2" ht="14.25">
      <c r="A456" s="37"/>
      <c r="B456" s="38"/>
    </row>
    <row r="457" spans="1:2" ht="14.25">
      <c r="A457" s="37"/>
      <c r="B457" s="38"/>
    </row>
    <row r="458" spans="1:2" ht="14.25">
      <c r="A458" s="37"/>
      <c r="B458" s="38"/>
    </row>
    <row r="459" spans="1:2" ht="14.25">
      <c r="A459" s="37"/>
      <c r="B459" s="38"/>
    </row>
    <row r="460" spans="1:2" ht="14.25">
      <c r="A460" s="37"/>
      <c r="B460" s="38"/>
    </row>
    <row r="461" spans="1:2" ht="14.25">
      <c r="A461" s="37"/>
      <c r="B461" s="38"/>
    </row>
    <row r="462" spans="1:2" ht="14.25">
      <c r="A462" s="37"/>
      <c r="B462" s="38"/>
    </row>
    <row r="463" spans="1:2" ht="14.25">
      <c r="A463" s="37"/>
      <c r="B463" s="38"/>
    </row>
    <row r="464" spans="1:2" ht="14.25">
      <c r="A464" s="37"/>
      <c r="B464" s="38"/>
    </row>
    <row r="465" spans="1:2" ht="14.25">
      <c r="A465" s="37"/>
      <c r="B465" s="38"/>
    </row>
    <row r="466" spans="1:2" ht="14.25">
      <c r="A466" s="37"/>
      <c r="B466" s="38"/>
    </row>
    <row r="467" spans="1:2" ht="14.25">
      <c r="A467" s="37"/>
      <c r="B467" s="38"/>
    </row>
    <row r="468" spans="1:2" ht="14.25">
      <c r="A468" s="37"/>
      <c r="B468" s="38"/>
    </row>
    <row r="469" spans="1:2" ht="14.25">
      <c r="A469" s="37"/>
      <c r="B469" s="38"/>
    </row>
    <row r="470" spans="1:2" ht="14.25">
      <c r="A470" s="37"/>
      <c r="B470" s="38"/>
    </row>
    <row r="471" spans="1:2" ht="14.25">
      <c r="A471" s="37"/>
      <c r="B471" s="38"/>
    </row>
    <row r="472" spans="1:2" ht="14.25">
      <c r="A472" s="37"/>
      <c r="B472" s="38"/>
    </row>
    <row r="473" spans="1:2" ht="14.25">
      <c r="A473" s="37"/>
      <c r="B473" s="38"/>
    </row>
    <row r="474" spans="1:2" ht="14.25">
      <c r="A474" s="37"/>
      <c r="B474" s="38"/>
    </row>
    <row r="475" spans="1:2" ht="14.25">
      <c r="A475" s="37"/>
      <c r="B475" s="38"/>
    </row>
    <row r="476" spans="1:2" ht="14.25">
      <c r="A476" s="37"/>
      <c r="B476" s="38"/>
    </row>
    <row r="477" spans="1:2" ht="14.25">
      <c r="A477" s="37"/>
      <c r="B477" s="38"/>
    </row>
    <row r="478" spans="1:2" ht="14.25">
      <c r="A478" s="37"/>
      <c r="B478" s="38"/>
    </row>
    <row r="479" spans="1:2" ht="14.25">
      <c r="A479" s="37"/>
      <c r="B479" s="38"/>
    </row>
    <row r="480" spans="1:2" ht="14.25">
      <c r="A480" s="37"/>
      <c r="B480" s="38"/>
    </row>
    <row r="481" spans="1:2" ht="14.25">
      <c r="A481" s="37"/>
      <c r="B481" s="38"/>
    </row>
    <row r="482" spans="1:2" ht="14.25">
      <c r="A482" s="37"/>
      <c r="B482" s="38"/>
    </row>
    <row r="483" spans="1:2" ht="14.25">
      <c r="A483" s="37"/>
      <c r="B483" s="38"/>
    </row>
    <row r="484" spans="1:2" ht="14.25">
      <c r="A484" s="37"/>
      <c r="B484" s="38"/>
    </row>
    <row r="485" spans="1:2" ht="14.25">
      <c r="A485" s="37"/>
      <c r="B485" s="38"/>
    </row>
    <row r="486" spans="1:2" ht="14.25">
      <c r="A486" s="37"/>
      <c r="B486" s="38"/>
    </row>
    <row r="487" spans="1:2" ht="14.25">
      <c r="A487" s="37"/>
      <c r="B487" s="38"/>
    </row>
    <row r="488" spans="1:2" ht="14.25">
      <c r="A488" s="37"/>
      <c r="B488" s="38"/>
    </row>
    <row r="489" spans="1:2" ht="14.25">
      <c r="A489" s="37"/>
      <c r="B489" s="38"/>
    </row>
    <row r="490" spans="1:2" ht="14.25">
      <c r="A490" s="37"/>
      <c r="B490" s="38"/>
    </row>
    <row r="491" spans="1:2" ht="14.25">
      <c r="A491" s="37"/>
      <c r="B491" s="38"/>
    </row>
    <row r="492" spans="1:2" ht="14.25">
      <c r="A492" s="37"/>
      <c r="B492" s="38"/>
    </row>
    <row r="493" spans="1:2" ht="14.25">
      <c r="A493" s="37"/>
      <c r="B493" s="38"/>
    </row>
    <row r="494" spans="1:2" ht="14.25">
      <c r="A494" s="37"/>
      <c r="B494" s="38"/>
    </row>
    <row r="495" spans="1:2" ht="14.25">
      <c r="A495" s="37"/>
      <c r="B495" s="38"/>
    </row>
    <row r="496" spans="1:2" ht="14.25">
      <c r="A496" s="37"/>
      <c r="B496" s="38"/>
    </row>
    <row r="497" spans="1:2" ht="14.25">
      <c r="A497" s="37"/>
      <c r="B497" s="38"/>
    </row>
    <row r="498" spans="1:2" ht="14.25">
      <c r="A498" s="37"/>
      <c r="B498" s="38"/>
    </row>
    <row r="499" spans="1:2" ht="14.25">
      <c r="A499" s="37"/>
      <c r="B499" s="38"/>
    </row>
    <row r="500" spans="1:2" ht="14.25">
      <c r="A500" s="37"/>
      <c r="B500" s="38"/>
    </row>
    <row r="501" spans="1:2" ht="14.25">
      <c r="A501" s="37"/>
      <c r="B501" s="38"/>
    </row>
    <row r="502" spans="1:2" ht="14.25">
      <c r="A502" s="37"/>
      <c r="B502" s="38"/>
    </row>
    <row r="503" spans="1:2" ht="14.25">
      <c r="A503" s="37"/>
      <c r="B503" s="38"/>
    </row>
    <row r="504" spans="1:2" ht="14.25">
      <c r="A504" s="37"/>
      <c r="B504" s="38"/>
    </row>
    <row r="505" spans="1:2" ht="14.25">
      <c r="A505" s="37"/>
      <c r="B505" s="38"/>
    </row>
    <row r="506" spans="1:2" ht="14.25">
      <c r="A506" s="37"/>
      <c r="B506" s="38"/>
    </row>
    <row r="507" spans="1:2" ht="14.25">
      <c r="A507" s="37"/>
      <c r="B507" s="38"/>
    </row>
    <row r="508" spans="1:2" ht="14.25">
      <c r="A508" s="37"/>
      <c r="B508" s="38"/>
    </row>
    <row r="509" spans="1:2" ht="14.25">
      <c r="A509" s="37"/>
      <c r="B509" s="38"/>
    </row>
    <row r="510" spans="1:2" ht="14.25">
      <c r="A510" s="37"/>
      <c r="B510" s="38"/>
    </row>
    <row r="511" spans="1:2" ht="14.25">
      <c r="A511" s="37"/>
      <c r="B511" s="38"/>
    </row>
    <row r="512" spans="1:2" ht="14.25">
      <c r="A512" s="37"/>
      <c r="B512" s="38"/>
    </row>
    <row r="513" spans="1:2" ht="14.25">
      <c r="A513" s="37"/>
      <c r="B513" s="38"/>
    </row>
    <row r="514" spans="1:2" ht="14.25">
      <c r="A514" s="37"/>
      <c r="B514" s="38"/>
    </row>
    <row r="515" spans="1:2" ht="14.25">
      <c r="A515" s="37"/>
      <c r="B515" s="38"/>
    </row>
    <row r="516" spans="1:2" ht="14.25">
      <c r="A516" s="37"/>
      <c r="B516" s="38"/>
    </row>
    <row r="517" spans="1:2" ht="14.25">
      <c r="A517" s="37"/>
      <c r="B517" s="38"/>
    </row>
    <row r="518" spans="1:2" ht="14.25">
      <c r="A518" s="37"/>
      <c r="B518" s="38"/>
    </row>
    <row r="519" spans="1:2" ht="14.25">
      <c r="A519" s="37"/>
      <c r="B519" s="38"/>
    </row>
    <row r="520" spans="1:2" ht="14.25">
      <c r="A520" s="37"/>
      <c r="B520" s="38"/>
    </row>
    <row r="521" spans="1:2" ht="14.25">
      <c r="A521" s="37"/>
      <c r="B521" s="38"/>
    </row>
    <row r="522" spans="1:2" ht="14.25">
      <c r="A522" s="37"/>
      <c r="B522" s="38"/>
    </row>
    <row r="523" spans="1:2" ht="14.25">
      <c r="A523" s="37"/>
      <c r="B523" s="38"/>
    </row>
    <row r="524" spans="1:2" ht="14.25">
      <c r="A524" s="37"/>
      <c r="B524" s="38"/>
    </row>
    <row r="525" spans="1:2" ht="14.25">
      <c r="A525" s="37"/>
      <c r="B525" s="38"/>
    </row>
    <row r="526" spans="1:2" ht="14.25">
      <c r="A526" s="37"/>
      <c r="B526" s="38"/>
    </row>
    <row r="527" spans="1:2" ht="14.25">
      <c r="A527" s="37"/>
      <c r="B527" s="38"/>
    </row>
    <row r="528" spans="1:2" ht="14.25">
      <c r="A528" s="37"/>
      <c r="B528" s="38"/>
    </row>
    <row r="529" spans="1:2" ht="14.25">
      <c r="A529" s="37"/>
      <c r="B529" s="38"/>
    </row>
    <row r="530" spans="1:2" ht="14.25">
      <c r="A530" s="37"/>
      <c r="B530" s="38"/>
    </row>
    <row r="531" spans="1:2" ht="14.25">
      <c r="A531" s="37"/>
      <c r="B531" s="38"/>
    </row>
    <row r="532" spans="1:2" ht="14.25">
      <c r="A532" s="37"/>
      <c r="B532" s="38"/>
    </row>
    <row r="533" spans="1:2" ht="14.25">
      <c r="A533" s="37"/>
      <c r="B533" s="38"/>
    </row>
    <row r="534" spans="1:2" ht="14.25">
      <c r="A534" s="37"/>
      <c r="B534" s="38"/>
    </row>
    <row r="535" spans="1:2" ht="14.25">
      <c r="A535" s="37"/>
      <c r="B535" s="38"/>
    </row>
    <row r="536" spans="1:2" ht="14.25">
      <c r="A536" s="37"/>
      <c r="B536" s="38"/>
    </row>
    <row r="537" spans="1:2" ht="14.25">
      <c r="A537" s="37"/>
      <c r="B537" s="38"/>
    </row>
    <row r="538" spans="1:2" ht="14.25">
      <c r="A538" s="37"/>
      <c r="B538" s="38"/>
    </row>
    <row r="539" spans="1:2" ht="14.25">
      <c r="A539" s="37"/>
      <c r="B539" s="38"/>
    </row>
    <row r="540" spans="1:2" ht="14.25">
      <c r="A540" s="37"/>
      <c r="B540" s="38"/>
    </row>
    <row r="541" spans="1:2" ht="14.25">
      <c r="A541" s="37"/>
      <c r="B541" s="38"/>
    </row>
    <row r="542" spans="1:2" ht="14.25">
      <c r="A542" s="37"/>
      <c r="B542" s="38"/>
    </row>
    <row r="543" spans="1:2" ht="14.25">
      <c r="A543" s="37"/>
      <c r="B543" s="38"/>
    </row>
    <row r="544" spans="1:2" ht="14.25">
      <c r="A544" s="37"/>
      <c r="B544" s="38"/>
    </row>
    <row r="545" spans="1:2" ht="14.25">
      <c r="A545" s="37"/>
      <c r="B545" s="38"/>
    </row>
    <row r="546" spans="1:2" ht="14.25">
      <c r="A546" s="37"/>
      <c r="B546" s="38"/>
    </row>
    <row r="547" spans="1:2" ht="14.25">
      <c r="A547" s="37"/>
      <c r="B547" s="38"/>
    </row>
    <row r="548" spans="1:2" ht="14.25">
      <c r="A548" s="37"/>
      <c r="B548" s="38"/>
    </row>
    <row r="549" spans="1:2" ht="14.25">
      <c r="A549" s="37"/>
      <c r="B549" s="38"/>
    </row>
    <row r="550" spans="1:2" ht="14.25">
      <c r="A550" s="37"/>
      <c r="B550" s="38"/>
    </row>
    <row r="551" spans="1:2" ht="14.25">
      <c r="A551" s="37"/>
      <c r="B551" s="38"/>
    </row>
    <row r="552" spans="1:2" ht="14.25">
      <c r="A552" s="37"/>
      <c r="B552" s="38"/>
    </row>
    <row r="553" spans="1:2" ht="14.25">
      <c r="A553" s="37"/>
      <c r="B553" s="38"/>
    </row>
    <row r="554" spans="1:2" ht="14.25">
      <c r="A554" s="37"/>
      <c r="B554" s="38"/>
    </row>
    <row r="555" spans="1:2" ht="14.25">
      <c r="A555" s="37"/>
      <c r="B555" s="38"/>
    </row>
    <row r="556" spans="1:2" ht="14.25">
      <c r="A556" s="37"/>
      <c r="B556" s="38"/>
    </row>
    <row r="557" spans="1:2" ht="14.25">
      <c r="A557" s="37"/>
      <c r="B557" s="38"/>
    </row>
    <row r="558" spans="1:2" ht="14.25">
      <c r="A558" s="37"/>
      <c r="B558" s="38"/>
    </row>
    <row r="559" spans="1:2" ht="14.25">
      <c r="A559" s="37"/>
      <c r="B559" s="38"/>
    </row>
    <row r="560" spans="1:2" ht="14.25">
      <c r="A560" s="37"/>
      <c r="B560" s="38"/>
    </row>
    <row r="561" spans="1:2" ht="14.25">
      <c r="A561" s="37"/>
      <c r="B561" s="38"/>
    </row>
    <row r="562" spans="1:2" ht="14.25">
      <c r="A562" s="37"/>
      <c r="B562" s="38"/>
    </row>
    <row r="563" spans="1:2" ht="14.25">
      <c r="A563" s="37"/>
      <c r="B563" s="38"/>
    </row>
    <row r="564" spans="1:2" ht="14.25">
      <c r="A564" s="37"/>
      <c r="B564" s="38"/>
    </row>
    <row r="565" spans="1:2" ht="14.25">
      <c r="A565" s="37"/>
      <c r="B565" s="38"/>
    </row>
    <row r="566" spans="1:2" ht="14.25">
      <c r="A566" s="37"/>
      <c r="B566" s="38"/>
    </row>
    <row r="567" spans="1:2" ht="14.25">
      <c r="A567" s="37"/>
      <c r="B567" s="38"/>
    </row>
    <row r="568" spans="1:2" ht="14.25">
      <c r="A568" s="37"/>
      <c r="B568" s="38"/>
    </row>
    <row r="569" spans="1:2" ht="14.25">
      <c r="A569" s="37"/>
      <c r="B569" s="38"/>
    </row>
    <row r="570" spans="1:2" ht="14.25">
      <c r="A570" s="37"/>
      <c r="B570" s="38"/>
    </row>
    <row r="571" spans="1:2" ht="14.25">
      <c r="A571" s="37"/>
      <c r="B571" s="38"/>
    </row>
    <row r="572" spans="1:2" ht="14.25">
      <c r="A572" s="37"/>
      <c r="B572" s="38"/>
    </row>
    <row r="573" spans="1:2" ht="14.25">
      <c r="A573" s="37"/>
      <c r="B573" s="38"/>
    </row>
    <row r="574" spans="1:2" ht="14.25">
      <c r="A574" s="37"/>
      <c r="B574" s="38"/>
    </row>
    <row r="575" spans="1:2" ht="14.25">
      <c r="A575" s="37"/>
      <c r="B575" s="38"/>
    </row>
    <row r="576" spans="1:2" ht="14.25">
      <c r="A576" s="37"/>
      <c r="B576" s="38"/>
    </row>
    <row r="577" spans="1:2" ht="14.25">
      <c r="A577" s="37"/>
      <c r="B577" s="38"/>
    </row>
    <row r="578" spans="1:2" ht="14.25">
      <c r="A578" s="37"/>
      <c r="B578" s="38"/>
    </row>
    <row r="579" spans="1:2" ht="14.25">
      <c r="A579" s="37"/>
      <c r="B579" s="38"/>
    </row>
    <row r="580" spans="1:2" ht="14.25">
      <c r="A580" s="37"/>
      <c r="B580" s="38"/>
    </row>
    <row r="581" spans="1:2" ht="14.25">
      <c r="A581" s="37"/>
      <c r="B581" s="38"/>
    </row>
    <row r="582" spans="1:2" ht="14.25">
      <c r="A582" s="37"/>
      <c r="B582" s="38"/>
    </row>
    <row r="583" spans="1:2" ht="14.25">
      <c r="A583" s="37"/>
      <c r="B583" s="38"/>
    </row>
    <row r="584" spans="1:2" ht="14.25">
      <c r="A584" s="37"/>
      <c r="B584" s="38"/>
    </row>
    <row r="585" spans="1:2" ht="14.25">
      <c r="A585" s="37"/>
      <c r="B585" s="38"/>
    </row>
    <row r="586" spans="1:2" ht="14.25">
      <c r="A586" s="37"/>
      <c r="B586" s="38"/>
    </row>
    <row r="587" spans="1:2" ht="14.25">
      <c r="A587" s="37"/>
      <c r="B587" s="38"/>
    </row>
    <row r="588" spans="1:2" ht="14.25">
      <c r="A588" s="37"/>
      <c r="B588" s="38"/>
    </row>
    <row r="589" spans="1:2" ht="14.25">
      <c r="A589" s="37"/>
      <c r="B589" s="38"/>
    </row>
    <row r="590" spans="1:2" ht="14.25">
      <c r="A590" s="37"/>
      <c r="B590" s="38"/>
    </row>
    <row r="591" spans="1:2" ht="14.25">
      <c r="A591" s="37"/>
      <c r="B591" s="38"/>
    </row>
    <row r="592" spans="1:2" ht="14.25">
      <c r="A592" s="37"/>
      <c r="B592" s="38"/>
    </row>
    <row r="593" spans="1:2" ht="14.25">
      <c r="A593" s="37"/>
      <c r="B593" s="38"/>
    </row>
    <row r="594" spans="1:2" ht="14.25">
      <c r="A594" s="37"/>
      <c r="B594" s="38"/>
    </row>
    <row r="595" spans="1:2" ht="14.25">
      <c r="A595" s="37"/>
      <c r="B595" s="38"/>
    </row>
    <row r="596" spans="1:2" ht="14.25">
      <c r="A596" s="37"/>
      <c r="B596" s="38"/>
    </row>
    <row r="597" spans="1:2" ht="14.25">
      <c r="A597" s="37"/>
      <c r="B597" s="38"/>
    </row>
    <row r="598" spans="1:2" ht="14.25">
      <c r="A598" s="37"/>
      <c r="B598" s="38"/>
    </row>
    <row r="599" spans="1:2" ht="14.25">
      <c r="A599" s="37"/>
      <c r="B599" s="38"/>
    </row>
    <row r="600" spans="1:2" ht="14.25">
      <c r="A600" s="37"/>
      <c r="B600" s="38"/>
    </row>
    <row r="601" spans="1:2" ht="14.25">
      <c r="A601" s="37"/>
      <c r="B601" s="38"/>
    </row>
    <row r="602" spans="1:2" ht="14.25">
      <c r="A602" s="37"/>
      <c r="B602" s="38"/>
    </row>
    <row r="603" spans="1:2" ht="14.25">
      <c r="A603" s="37"/>
      <c r="B603" s="38"/>
    </row>
    <row r="604" spans="1:2" ht="14.25">
      <c r="A604" s="37"/>
      <c r="B604" s="38"/>
    </row>
    <row r="605" spans="1:2" ht="14.25">
      <c r="A605" s="37"/>
      <c r="B605" s="38"/>
    </row>
    <row r="606" spans="1:2" ht="14.25">
      <c r="A606" s="37"/>
      <c r="B606" s="38"/>
    </row>
    <row r="607" spans="1:2" ht="14.25">
      <c r="A607" s="37"/>
      <c r="B607" s="38"/>
    </row>
    <row r="608" spans="1:2" ht="14.25">
      <c r="A608" s="37"/>
      <c r="B608" s="38"/>
    </row>
    <row r="609" spans="1:2" ht="14.25">
      <c r="A609" s="37"/>
      <c r="B609" s="38"/>
    </row>
    <row r="610" spans="1:2" ht="14.25">
      <c r="A610" s="37"/>
      <c r="B610" s="38"/>
    </row>
    <row r="611" spans="1:2" ht="14.25">
      <c r="A611" s="37"/>
      <c r="B611" s="38"/>
    </row>
    <row r="612" spans="1:2" ht="14.25">
      <c r="A612" s="37"/>
      <c r="B612" s="38"/>
    </row>
    <row r="613" spans="1:2" ht="14.25">
      <c r="A613" s="37"/>
      <c r="B613" s="38"/>
    </row>
    <row r="614" spans="1:2" ht="14.25">
      <c r="A614" s="37"/>
      <c r="B614" s="38"/>
    </row>
    <row r="615" spans="1:2" ht="14.25">
      <c r="A615" s="37"/>
      <c r="B615" s="38"/>
    </row>
    <row r="616" spans="1:2" ht="14.25">
      <c r="A616" s="37"/>
      <c r="B616" s="38"/>
    </row>
    <row r="617" spans="1:2" ht="14.25">
      <c r="A617" s="37"/>
      <c r="B617" s="38"/>
    </row>
    <row r="618" spans="1:2" ht="14.25">
      <c r="A618" s="37"/>
      <c r="B618" s="38"/>
    </row>
    <row r="619" spans="1:2" ht="14.25">
      <c r="A619" s="37"/>
      <c r="B619" s="38"/>
    </row>
    <row r="620" spans="1:2" ht="14.25">
      <c r="A620" s="37"/>
      <c r="B620" s="38"/>
    </row>
    <row r="621" spans="1:2" ht="14.25">
      <c r="A621" s="37"/>
      <c r="B621" s="38"/>
    </row>
    <row r="622" spans="1:2" ht="14.25">
      <c r="A622" s="37"/>
      <c r="B622" s="38"/>
    </row>
    <row r="623" spans="1:2" ht="14.25">
      <c r="A623" s="37"/>
      <c r="B623" s="38"/>
    </row>
    <row r="624" spans="1:2" ht="14.25">
      <c r="A624" s="37"/>
      <c r="B624" s="38"/>
    </row>
    <row r="625" spans="1:2" ht="14.25">
      <c r="A625" s="37"/>
      <c r="B625" s="38"/>
    </row>
    <row r="626" spans="1:2" ht="14.25">
      <c r="A626" s="37"/>
      <c r="B626" s="38"/>
    </row>
    <row r="627" spans="1:2" ht="14.25">
      <c r="A627" s="37"/>
      <c r="B627" s="38"/>
    </row>
    <row r="628" spans="1:2" ht="14.25">
      <c r="A628" s="37"/>
      <c r="B628" s="38"/>
    </row>
    <row r="629" spans="1:2" ht="14.25">
      <c r="A629" s="37"/>
      <c r="B629" s="38"/>
    </row>
    <row r="630" spans="1:2" ht="14.25">
      <c r="A630" s="37"/>
      <c r="B630" s="38"/>
    </row>
    <row r="631" spans="1:2" ht="14.25">
      <c r="A631" s="37"/>
      <c r="B631" s="38"/>
    </row>
    <row r="632" spans="1:2" ht="14.25">
      <c r="A632" s="37"/>
      <c r="B632" s="38"/>
    </row>
    <row r="633" spans="1:2" ht="14.25">
      <c r="A633" s="37"/>
      <c r="B633" s="38"/>
    </row>
    <row r="634" spans="1:2" ht="14.25">
      <c r="A634" s="37"/>
      <c r="B634" s="38"/>
    </row>
    <row r="635" spans="1:2" ht="14.25">
      <c r="A635" s="37"/>
      <c r="B635" s="38"/>
    </row>
    <row r="636" spans="1:2" ht="14.25">
      <c r="A636" s="37"/>
      <c r="B636" s="38"/>
    </row>
    <row r="637" spans="1:2" ht="14.25">
      <c r="A637" s="37"/>
      <c r="B637" s="38"/>
    </row>
    <row r="638" spans="1:2" ht="14.25">
      <c r="A638" s="37"/>
      <c r="B638" s="38"/>
    </row>
    <row r="639" spans="1:2" ht="14.25">
      <c r="A639" s="37"/>
      <c r="B639" s="38"/>
    </row>
    <row r="640" spans="1:2" ht="14.25">
      <c r="A640" s="37"/>
      <c r="B640" s="38"/>
    </row>
    <row r="641" spans="1:2" ht="14.25">
      <c r="A641" s="37"/>
      <c r="B641" s="38"/>
    </row>
    <row r="642" spans="1:2" ht="14.25">
      <c r="A642" s="37"/>
      <c r="B642" s="38"/>
    </row>
    <row r="643" spans="1:2" ht="14.25">
      <c r="A643" s="37"/>
      <c r="B643" s="38"/>
    </row>
    <row r="644" spans="1:2" ht="14.25">
      <c r="A644" s="37"/>
      <c r="B644" s="38"/>
    </row>
    <row r="645" spans="1:2" ht="14.25">
      <c r="A645" s="37"/>
      <c r="B645" s="38"/>
    </row>
    <row r="646" spans="1:2" ht="14.25">
      <c r="A646" s="37"/>
      <c r="B646" s="38"/>
    </row>
    <row r="647" spans="1:2" ht="14.25">
      <c r="A647" s="37"/>
      <c r="B647" s="38"/>
    </row>
    <row r="648" spans="1:2" ht="14.25">
      <c r="A648" s="37"/>
      <c r="B648" s="38"/>
    </row>
    <row r="649" spans="1:2" ht="14.25">
      <c r="A649" s="37"/>
      <c r="B649" s="38"/>
    </row>
    <row r="650" spans="1:2" ht="14.25">
      <c r="A650" s="37"/>
      <c r="B650" s="38"/>
    </row>
    <row r="651" spans="1:2" ht="14.25">
      <c r="A651" s="37"/>
      <c r="B651" s="38"/>
    </row>
    <row r="652" spans="1:2" ht="14.25">
      <c r="A652" s="37"/>
      <c r="B652" s="38"/>
    </row>
    <row r="653" spans="1:2" ht="14.25">
      <c r="A653" s="37"/>
      <c r="B653" s="38"/>
    </row>
    <row r="654" spans="1:2" ht="14.25">
      <c r="A654" s="37"/>
      <c r="B654" s="38"/>
    </row>
    <row r="655" spans="1:2" ht="14.25">
      <c r="A655" s="37"/>
      <c r="B655" s="38"/>
    </row>
    <row r="656" spans="1:2" ht="14.25">
      <c r="A656" s="37"/>
      <c r="B656" s="38"/>
    </row>
    <row r="657" spans="1:2" ht="14.25">
      <c r="A657" s="37"/>
      <c r="B657" s="38"/>
    </row>
    <row r="658" spans="1:2" ht="14.25">
      <c r="A658" s="37"/>
      <c r="B658" s="38"/>
    </row>
    <row r="659" spans="1:2" ht="14.25">
      <c r="A659" s="37"/>
      <c r="B659" s="38"/>
    </row>
    <row r="660" spans="1:2" ht="14.25">
      <c r="A660" s="37"/>
      <c r="B660" s="38"/>
    </row>
    <row r="661" spans="1:2" ht="14.25">
      <c r="A661" s="37"/>
      <c r="B661" s="38"/>
    </row>
    <row r="662" spans="1:2" ht="14.25">
      <c r="A662" s="37"/>
      <c r="B662" s="38"/>
    </row>
    <row r="663" spans="1:2" ht="14.25">
      <c r="A663" s="37"/>
      <c r="B663" s="38"/>
    </row>
    <row r="664" spans="1:2" ht="14.25">
      <c r="A664" s="37"/>
      <c r="B664" s="38"/>
    </row>
    <row r="665" spans="1:2" ht="14.25">
      <c r="A665" s="37"/>
      <c r="B665" s="38"/>
    </row>
    <row r="666" spans="1:2" ht="14.25">
      <c r="A666" s="37"/>
      <c r="B666" s="38"/>
    </row>
    <row r="667" spans="1:2" ht="14.25">
      <c r="A667" s="37"/>
      <c r="B667" s="38"/>
    </row>
    <row r="668" spans="1:2" ht="14.25">
      <c r="A668" s="37"/>
      <c r="B668" s="38"/>
    </row>
    <row r="669" spans="1:2" ht="14.25">
      <c r="A669" s="37"/>
      <c r="B669" s="38"/>
    </row>
    <row r="670" spans="1:2" ht="14.25">
      <c r="A670" s="37"/>
      <c r="B670" s="38"/>
    </row>
    <row r="671" spans="1:2" ht="14.25">
      <c r="A671" s="37"/>
      <c r="B671" s="38"/>
    </row>
    <row r="672" spans="1:2" ht="14.25">
      <c r="A672" s="37"/>
      <c r="B672" s="38"/>
    </row>
    <row r="673" spans="1:2" ht="14.25">
      <c r="A673" s="37"/>
      <c r="B673" s="38"/>
    </row>
    <row r="674" spans="1:2" ht="14.25">
      <c r="A674" s="37"/>
      <c r="B674" s="38"/>
    </row>
    <row r="675" spans="1:2" ht="14.25">
      <c r="A675" s="37"/>
      <c r="B675" s="38"/>
    </row>
    <row r="676" spans="1:2" ht="14.25">
      <c r="A676" s="37"/>
      <c r="B676" s="38"/>
    </row>
    <row r="677" spans="1:2" ht="14.25">
      <c r="A677" s="37"/>
      <c r="B677" s="38"/>
    </row>
    <row r="678" spans="1:2" ht="14.25">
      <c r="A678" s="37"/>
      <c r="B678" s="38"/>
    </row>
    <row r="679" spans="1:2" ht="14.25">
      <c r="A679" s="37"/>
      <c r="B679" s="38"/>
    </row>
    <row r="680" spans="1:2" ht="14.25">
      <c r="A680" s="37"/>
      <c r="B680" s="38"/>
    </row>
    <row r="681" spans="1:2" ht="14.25">
      <c r="A681" s="37"/>
      <c r="B681" s="38"/>
    </row>
    <row r="682" spans="1:2" ht="14.25">
      <c r="A682" s="37"/>
      <c r="B682" s="38"/>
    </row>
    <row r="683" spans="1:2" ht="14.25">
      <c r="A683" s="37"/>
      <c r="B683" s="38"/>
    </row>
    <row r="684" spans="1:2" ht="14.25">
      <c r="A684" s="37"/>
      <c r="B684" s="38"/>
    </row>
    <row r="685" spans="1:2" ht="14.25">
      <c r="A685" s="37"/>
      <c r="B685" s="38"/>
    </row>
    <row r="686" spans="1:2" ht="14.25">
      <c r="A686" s="37"/>
      <c r="B686" s="38"/>
    </row>
    <row r="687" spans="1:2" ht="14.25">
      <c r="A687" s="37"/>
      <c r="B687" s="38"/>
    </row>
    <row r="688" spans="1:2" ht="14.25">
      <c r="A688" s="37"/>
      <c r="B688" s="38"/>
    </row>
    <row r="689" spans="1:2" ht="14.25">
      <c r="A689" s="37"/>
      <c r="B689" s="38"/>
    </row>
    <row r="690" spans="1:2" ht="14.25">
      <c r="A690" s="37"/>
      <c r="B690" s="38"/>
    </row>
    <row r="691" spans="1:2" ht="14.25">
      <c r="A691" s="37"/>
      <c r="B691" s="38"/>
    </row>
    <row r="692" spans="1:2" ht="14.25">
      <c r="A692" s="37"/>
      <c r="B692" s="38"/>
    </row>
    <row r="693" spans="1:2" ht="14.25">
      <c r="A693" s="37"/>
      <c r="B693" s="38"/>
    </row>
    <row r="694" spans="1:2" ht="14.25">
      <c r="A694" s="37"/>
      <c r="B694" s="38"/>
    </row>
    <row r="695" spans="1:2" ht="14.25">
      <c r="A695" s="37"/>
      <c r="B695" s="38"/>
    </row>
    <row r="696" spans="1:2" ht="14.25">
      <c r="A696" s="37"/>
      <c r="B696" s="38"/>
    </row>
    <row r="697" spans="1:2" ht="14.25">
      <c r="A697" s="37"/>
      <c r="B697" s="38"/>
    </row>
    <row r="698" spans="1:2" ht="14.25">
      <c r="A698" s="37"/>
      <c r="B698" s="38"/>
    </row>
    <row r="699" spans="1:2" ht="14.25">
      <c r="A699" s="37"/>
      <c r="B699" s="38"/>
    </row>
    <row r="700" spans="1:2" ht="14.25">
      <c r="A700" s="37"/>
      <c r="B700" s="38"/>
    </row>
    <row r="701" spans="1:2" ht="14.25">
      <c r="A701" s="37"/>
      <c r="B701" s="38"/>
    </row>
    <row r="702" spans="1:2" ht="14.25">
      <c r="A702" s="37"/>
      <c r="B702" s="38"/>
    </row>
    <row r="703" spans="1:2" ht="14.25">
      <c r="A703" s="37"/>
      <c r="B703" s="38"/>
    </row>
    <row r="704" spans="1:2" ht="14.25">
      <c r="A704" s="37"/>
      <c r="B704" s="38"/>
    </row>
    <row r="705" spans="1:2" ht="14.25">
      <c r="A705" s="37"/>
      <c r="B705" s="38"/>
    </row>
    <row r="706" spans="1:2" ht="14.25">
      <c r="A706" s="37"/>
      <c r="B706" s="38"/>
    </row>
    <row r="707" spans="1:2" ht="14.25">
      <c r="A707" s="37"/>
      <c r="B707" s="38"/>
    </row>
    <row r="708" spans="1:2" ht="14.25">
      <c r="A708" s="37"/>
      <c r="B708" s="38"/>
    </row>
    <row r="709" spans="1:2" ht="14.25">
      <c r="A709" s="37"/>
      <c r="B709" s="38"/>
    </row>
    <row r="710" spans="1:2" ht="14.25">
      <c r="A710" s="37"/>
      <c r="B710" s="38"/>
    </row>
    <row r="711" spans="1:2" ht="14.25">
      <c r="A711" s="37"/>
      <c r="B711" s="38"/>
    </row>
    <row r="712" spans="1:2" ht="14.25">
      <c r="A712" s="37"/>
      <c r="B712" s="38"/>
    </row>
    <row r="713" spans="1:2" ht="14.25">
      <c r="A713" s="37"/>
      <c r="B713" s="38"/>
    </row>
    <row r="714" spans="1:2" ht="14.25">
      <c r="A714" s="37"/>
      <c r="B714" s="38"/>
    </row>
    <row r="715" spans="1:2" ht="14.25">
      <c r="A715" s="37"/>
      <c r="B715" s="38"/>
    </row>
    <row r="716" spans="1:2" ht="14.25">
      <c r="A716" s="37"/>
      <c r="B716" s="38"/>
    </row>
    <row r="717" spans="1:2" ht="14.25">
      <c r="A717" s="37"/>
      <c r="B717" s="38"/>
    </row>
    <row r="718" spans="1:2" ht="14.25">
      <c r="A718" s="37"/>
      <c r="B718" s="38"/>
    </row>
    <row r="719" spans="1:2" ht="14.25">
      <c r="A719" s="37"/>
      <c r="B719" s="38"/>
    </row>
    <row r="720" spans="1:2" ht="14.25">
      <c r="A720" s="37"/>
      <c r="B720" s="38"/>
    </row>
    <row r="721" spans="1:2" ht="14.25">
      <c r="A721" s="37"/>
      <c r="B721" s="38"/>
    </row>
    <row r="722" spans="1:2" ht="14.25">
      <c r="A722" s="37"/>
      <c r="B722" s="38"/>
    </row>
    <row r="723" spans="1:2" ht="14.25">
      <c r="A723" s="37"/>
      <c r="B723" s="38"/>
    </row>
    <row r="724" spans="1:2" ht="14.25">
      <c r="A724" s="37"/>
      <c r="B724" s="38"/>
    </row>
    <row r="725" spans="1:2" ht="14.25">
      <c r="A725" s="37"/>
      <c r="B725" s="38"/>
    </row>
    <row r="726" spans="1:2" ht="14.25">
      <c r="A726" s="37"/>
      <c r="B726" s="38"/>
    </row>
    <row r="727" spans="1:2" ht="14.25">
      <c r="A727" s="37"/>
      <c r="B727" s="38"/>
    </row>
    <row r="728" spans="1:2" ht="14.25">
      <c r="A728" s="37"/>
      <c r="B728" s="38"/>
    </row>
    <row r="729" spans="1:2" ht="14.25">
      <c r="A729" s="37"/>
      <c r="B729" s="38"/>
    </row>
    <row r="730" spans="1:2" ht="14.25">
      <c r="A730" s="37"/>
      <c r="B730" s="38"/>
    </row>
    <row r="731" spans="1:2" ht="14.25">
      <c r="A731" s="37"/>
      <c r="B731" s="38"/>
    </row>
    <row r="732" spans="1:2" ht="14.25">
      <c r="A732" s="37"/>
      <c r="B732" s="38"/>
    </row>
    <row r="733" spans="1:2" ht="14.25">
      <c r="A733" s="37"/>
      <c r="B733" s="38"/>
    </row>
    <row r="734" spans="1:2" ht="14.25">
      <c r="A734" s="37"/>
      <c r="B734" s="38"/>
    </row>
    <row r="735" spans="1:2" ht="14.25">
      <c r="A735" s="37"/>
      <c r="B735" s="38"/>
    </row>
    <row r="736" spans="1:2" ht="14.25">
      <c r="A736" s="37"/>
      <c r="B736" s="38"/>
    </row>
    <row r="737" spans="1:2" ht="14.25">
      <c r="A737" s="37"/>
      <c r="B737" s="38"/>
    </row>
    <row r="738" spans="1:2" ht="14.25">
      <c r="A738" s="37"/>
      <c r="B738" s="38"/>
    </row>
    <row r="739" spans="1:2" ht="14.25">
      <c r="A739" s="37"/>
      <c r="B739" s="38"/>
    </row>
    <row r="740" spans="1:2" ht="14.25">
      <c r="A740" s="37"/>
      <c r="B740" s="38"/>
    </row>
    <row r="741" spans="1:2" ht="14.25">
      <c r="A741" s="37"/>
      <c r="B741" s="38"/>
    </row>
    <row r="742" spans="1:2" ht="14.25">
      <c r="A742" s="37"/>
      <c r="B742" s="38"/>
    </row>
    <row r="743" spans="1:2" ht="14.25">
      <c r="A743" s="37"/>
      <c r="B743" s="38"/>
    </row>
    <row r="744" spans="1:2" ht="14.25">
      <c r="A744" s="37"/>
      <c r="B744" s="38"/>
    </row>
    <row r="745" spans="1:2" ht="14.25">
      <c r="A745" s="37"/>
      <c r="B745" s="38"/>
    </row>
    <row r="746" spans="1:2" ht="14.25">
      <c r="A746" s="37"/>
      <c r="B746" s="38"/>
    </row>
    <row r="747" spans="1:2" ht="14.25">
      <c r="A747" s="37"/>
      <c r="B747" s="38"/>
    </row>
    <row r="748" spans="1:2" ht="14.25">
      <c r="A748" s="37"/>
      <c r="B748" s="38"/>
    </row>
    <row r="749" spans="1:2" ht="14.25">
      <c r="A749" s="37"/>
      <c r="B749" s="38"/>
    </row>
    <row r="750" spans="1:2" ht="14.25">
      <c r="A750" s="37"/>
      <c r="B750" s="38"/>
    </row>
    <row r="751" spans="1:2" ht="14.25">
      <c r="A751" s="37"/>
      <c r="B751" s="38"/>
    </row>
    <row r="752" spans="1:2" ht="14.25">
      <c r="A752" s="37"/>
      <c r="B752" s="38"/>
    </row>
    <row r="753" spans="1:2" ht="14.25">
      <c r="A753" s="37"/>
      <c r="B753" s="38"/>
    </row>
    <row r="754" spans="1:2" ht="14.25">
      <c r="A754" s="37"/>
      <c r="B754" s="38"/>
    </row>
    <row r="755" spans="1:2" ht="14.25">
      <c r="A755" s="37"/>
      <c r="B755" s="38"/>
    </row>
    <row r="756" spans="1:2" ht="14.25">
      <c r="A756" s="37"/>
      <c r="B756" s="38"/>
    </row>
    <row r="757" spans="1:2" ht="14.25">
      <c r="A757" s="37"/>
      <c r="B757" s="38"/>
    </row>
    <row r="758" spans="1:2" ht="14.25">
      <c r="A758" s="37"/>
      <c r="B758" s="38"/>
    </row>
    <row r="759" spans="1:2" ht="14.25">
      <c r="A759" s="37"/>
      <c r="B759" s="38"/>
    </row>
    <row r="760" spans="1:2" ht="14.25">
      <c r="A760" s="37"/>
      <c r="B760" s="38"/>
    </row>
    <row r="761" spans="1:2" ht="14.25">
      <c r="A761" s="37"/>
      <c r="B761" s="38"/>
    </row>
    <row r="762" spans="1:2" ht="14.25">
      <c r="A762" s="37"/>
      <c r="B762" s="38"/>
    </row>
    <row r="763" spans="1:2" ht="14.25">
      <c r="A763" s="37"/>
      <c r="B763" s="38"/>
    </row>
    <row r="764" spans="1:2" ht="14.25">
      <c r="A764" s="37"/>
      <c r="B764" s="38"/>
    </row>
    <row r="765" spans="1:2" ht="14.25">
      <c r="A765" s="37"/>
      <c r="B765" s="38"/>
    </row>
    <row r="766" spans="1:2" ht="14.25">
      <c r="A766" s="37"/>
      <c r="B766" s="38"/>
    </row>
    <row r="767" spans="1:2" ht="14.25">
      <c r="A767" s="37"/>
      <c r="B767" s="38"/>
    </row>
    <row r="768" spans="1:2" ht="14.25">
      <c r="A768" s="37"/>
      <c r="B768" s="38"/>
    </row>
    <row r="769" spans="1:2" ht="14.25">
      <c r="A769" s="37"/>
      <c r="B769" s="38"/>
    </row>
    <row r="770" spans="1:2" ht="14.25">
      <c r="A770" s="37"/>
      <c r="B770" s="38"/>
    </row>
    <row r="771" spans="1:2" ht="14.25">
      <c r="A771" s="37"/>
      <c r="B771" s="38"/>
    </row>
    <row r="772" spans="1:2" ht="14.25">
      <c r="A772" s="37"/>
      <c r="B772" s="38"/>
    </row>
    <row r="773" spans="1:2" ht="14.25">
      <c r="A773" s="37"/>
      <c r="B773" s="38"/>
    </row>
    <row r="774" spans="1:2" ht="14.25">
      <c r="A774" s="37"/>
      <c r="B774" s="38"/>
    </row>
    <row r="775" spans="1:2" ht="14.25">
      <c r="A775" s="37"/>
      <c r="B775" s="38"/>
    </row>
    <row r="776" spans="1:2" ht="14.25">
      <c r="A776" s="37"/>
      <c r="B776" s="38"/>
    </row>
    <row r="777" spans="1:2" ht="14.25">
      <c r="A777" s="37"/>
      <c r="B777" s="38"/>
    </row>
    <row r="778" spans="1:2" ht="14.25">
      <c r="A778" s="37"/>
      <c r="B778" s="38"/>
    </row>
    <row r="779" spans="1:2" ht="14.25">
      <c r="A779" s="37"/>
      <c r="B779" s="38"/>
    </row>
    <row r="780" spans="1:2" ht="14.25">
      <c r="A780" s="37"/>
      <c r="B780" s="38"/>
    </row>
    <row r="781" spans="1:2" ht="14.25">
      <c r="A781" s="37"/>
      <c r="B781" s="38"/>
    </row>
    <row r="782" spans="1:2" ht="14.25">
      <c r="A782" s="37"/>
      <c r="B782" s="38"/>
    </row>
    <row r="783" spans="1:2" ht="14.25">
      <c r="A783" s="37"/>
      <c r="B783" s="38"/>
    </row>
    <row r="784" spans="1:2" ht="14.25">
      <c r="A784" s="37"/>
      <c r="B784" s="38"/>
    </row>
    <row r="785" spans="1:2" ht="14.25">
      <c r="A785" s="37"/>
      <c r="B785" s="38"/>
    </row>
    <row r="786" spans="1:2" ht="14.25">
      <c r="A786" s="37"/>
      <c r="B786" s="38"/>
    </row>
    <row r="787" spans="1:2" ht="14.25">
      <c r="A787" s="37"/>
      <c r="B787" s="38"/>
    </row>
    <row r="788" spans="1:2" ht="14.25">
      <c r="A788" s="37"/>
      <c r="B788" s="38"/>
    </row>
    <row r="789" spans="1:2" ht="14.25">
      <c r="A789" s="37"/>
      <c r="B789" s="38"/>
    </row>
    <row r="790" spans="1:2" ht="14.25">
      <c r="A790" s="37"/>
      <c r="B790" s="38"/>
    </row>
    <row r="791" spans="1:2" ht="14.25">
      <c r="A791" s="37"/>
      <c r="B791" s="38"/>
    </row>
    <row r="792" spans="1:2" ht="14.25">
      <c r="A792" s="37"/>
      <c r="B792" s="38"/>
    </row>
    <row r="793" spans="1:2" ht="14.25">
      <c r="A793" s="37"/>
      <c r="B793" s="38"/>
    </row>
    <row r="794" spans="1:2" ht="14.25">
      <c r="A794" s="37"/>
      <c r="B794" s="38"/>
    </row>
    <row r="795" spans="1:2" ht="14.25">
      <c r="A795" s="37"/>
      <c r="B795" s="38"/>
    </row>
    <row r="796" spans="1:2" ht="14.25">
      <c r="A796" s="37"/>
      <c r="B796" s="38"/>
    </row>
    <row r="797" spans="1:2" ht="14.25">
      <c r="A797" s="37"/>
      <c r="B797" s="38"/>
    </row>
    <row r="798" spans="1:2" ht="14.25">
      <c r="A798" s="37"/>
      <c r="B798" s="38"/>
    </row>
    <row r="799" spans="1:2" ht="14.25">
      <c r="A799" s="37"/>
      <c r="B799" s="38"/>
    </row>
    <row r="800" spans="1:2" ht="14.25">
      <c r="A800" s="37"/>
      <c r="B800" s="38"/>
    </row>
    <row r="801" spans="1:2" ht="14.25">
      <c r="A801" s="37"/>
      <c r="B801" s="38"/>
    </row>
    <row r="802" spans="1:2" ht="14.25">
      <c r="A802" s="37"/>
      <c r="B802" s="38"/>
    </row>
    <row r="803" spans="1:2" ht="14.25">
      <c r="A803" s="37"/>
      <c r="B803" s="38"/>
    </row>
    <row r="804" spans="1:2" ht="14.25">
      <c r="A804" s="37"/>
      <c r="B804" s="38"/>
    </row>
    <row r="805" spans="1:2" ht="14.25">
      <c r="A805" s="37"/>
      <c r="B805" s="38"/>
    </row>
    <row r="806" spans="1:2" ht="14.25">
      <c r="A806" s="37"/>
      <c r="B806" s="38"/>
    </row>
    <row r="807" spans="1:2" ht="14.25">
      <c r="A807" s="37"/>
      <c r="B807" s="38"/>
    </row>
    <row r="808" spans="1:2" ht="14.25">
      <c r="A808" s="37"/>
      <c r="B808" s="38"/>
    </row>
    <row r="809" spans="1:2" ht="14.25">
      <c r="A809" s="37"/>
      <c r="B809" s="38"/>
    </row>
    <row r="810" spans="1:2" ht="14.25">
      <c r="A810" s="37"/>
      <c r="B810" s="38"/>
    </row>
    <row r="811" spans="1:2" ht="14.25">
      <c r="A811" s="37"/>
      <c r="B811" s="38"/>
    </row>
    <row r="812" spans="1:2" ht="14.25">
      <c r="A812" s="37"/>
      <c r="B812" s="38"/>
    </row>
    <row r="813" spans="1:2" ht="14.25">
      <c r="A813" s="37"/>
      <c r="B813" s="38"/>
    </row>
    <row r="814" spans="1:2" ht="14.25">
      <c r="A814" s="37"/>
      <c r="B814" s="38"/>
    </row>
    <row r="815" spans="1:2" ht="14.25">
      <c r="A815" s="37"/>
      <c r="B815" s="38"/>
    </row>
    <row r="816" spans="1:2" ht="14.25">
      <c r="A816" s="37"/>
      <c r="B816" s="38"/>
    </row>
    <row r="817" spans="1:2" ht="14.25">
      <c r="A817" s="37"/>
      <c r="B817" s="38"/>
    </row>
    <row r="818" spans="1:2" ht="14.25">
      <c r="A818" s="37"/>
      <c r="B818" s="38"/>
    </row>
    <row r="819" spans="1:2" ht="14.25">
      <c r="A819" s="37"/>
      <c r="B819" s="38"/>
    </row>
    <row r="820" spans="1:2" ht="14.25">
      <c r="A820" s="37"/>
      <c r="B820" s="38"/>
    </row>
    <row r="821" spans="1:2" ht="14.25">
      <c r="A821" s="37"/>
      <c r="B821" s="38"/>
    </row>
    <row r="822" spans="1:2" ht="14.25">
      <c r="A822" s="37"/>
      <c r="B822" s="38"/>
    </row>
    <row r="823" spans="1:2" ht="14.25">
      <c r="A823" s="37"/>
      <c r="B823" s="38"/>
    </row>
    <row r="824" spans="1:2" ht="14.25">
      <c r="A824" s="37"/>
      <c r="B824" s="38"/>
    </row>
    <row r="825" spans="1:2" ht="14.25">
      <c r="A825" s="37"/>
      <c r="B825" s="38"/>
    </row>
    <row r="826" spans="1:2" ht="14.25">
      <c r="A826" s="37"/>
      <c r="B826" s="38"/>
    </row>
    <row r="827" spans="1:2" ht="14.25">
      <c r="A827" s="37"/>
      <c r="B827" s="38"/>
    </row>
    <row r="828" spans="1:2" ht="14.25">
      <c r="A828" s="37"/>
      <c r="B828" s="38"/>
    </row>
    <row r="829" spans="1:2" ht="14.25">
      <c r="A829" s="37"/>
      <c r="B829" s="38"/>
    </row>
    <row r="830" spans="1:2" ht="14.25">
      <c r="A830" s="37"/>
      <c r="B830" s="38"/>
    </row>
    <row r="831" spans="1:2" ht="14.25">
      <c r="A831" s="37"/>
      <c r="B831" s="38"/>
    </row>
    <row r="832" spans="1:2" ht="14.25">
      <c r="A832" s="37"/>
      <c r="B832" s="38"/>
    </row>
    <row r="833" spans="1:2" ht="14.25">
      <c r="A833" s="37"/>
      <c r="B833" s="38"/>
    </row>
    <row r="834" spans="1:2" ht="14.25">
      <c r="A834" s="37"/>
      <c r="B834" s="38"/>
    </row>
    <row r="835" spans="1:2" ht="14.25">
      <c r="A835" s="37"/>
      <c r="B835" s="38"/>
    </row>
    <row r="836" spans="1:2" ht="14.25">
      <c r="A836" s="37"/>
      <c r="B836" s="38"/>
    </row>
    <row r="837" spans="1:2" ht="14.25">
      <c r="A837" s="37"/>
      <c r="B837" s="38"/>
    </row>
    <row r="838" spans="1:2" ht="14.25">
      <c r="A838" s="37"/>
      <c r="B838" s="38"/>
    </row>
    <row r="839" spans="1:2" ht="14.25">
      <c r="A839" s="37"/>
      <c r="B839" s="38"/>
    </row>
    <row r="840" spans="1:2" ht="14.25">
      <c r="A840" s="37"/>
      <c r="B840" s="38"/>
    </row>
    <row r="841" spans="1:2" ht="14.25">
      <c r="A841" s="37"/>
      <c r="B841" s="38"/>
    </row>
    <row r="842" spans="1:2" ht="14.25">
      <c r="A842" s="37"/>
      <c r="B842" s="38"/>
    </row>
    <row r="843" spans="1:2" ht="14.25">
      <c r="A843" s="37"/>
      <c r="B843" s="38"/>
    </row>
    <row r="844" spans="1:2" ht="14.25">
      <c r="A844" s="37"/>
      <c r="B844" s="38"/>
    </row>
    <row r="845" spans="1:2" ht="14.25">
      <c r="A845" s="37"/>
      <c r="B845" s="38"/>
    </row>
    <row r="846" spans="1:2" ht="14.25">
      <c r="A846" s="37"/>
      <c r="B846" s="38"/>
    </row>
    <row r="847" spans="1:2" ht="14.25">
      <c r="A847" s="37"/>
      <c r="B847" s="38"/>
    </row>
    <row r="848" spans="1:2" ht="14.25">
      <c r="A848" s="37"/>
      <c r="B848" s="38"/>
    </row>
    <row r="849" spans="1:2" ht="14.25">
      <c r="A849" s="37"/>
      <c r="B849" s="38"/>
    </row>
    <row r="850" spans="1:2" ht="14.25">
      <c r="A850" s="37"/>
      <c r="B850" s="38"/>
    </row>
    <row r="851" spans="1:2" ht="14.25">
      <c r="A851" s="37"/>
      <c r="B851" s="38"/>
    </row>
    <row r="852" spans="1:2" ht="14.25">
      <c r="A852" s="37"/>
      <c r="B852" s="38"/>
    </row>
    <row r="853" spans="1:2" ht="14.25">
      <c r="A853" s="37"/>
      <c r="B853" s="38"/>
    </row>
    <row r="854" spans="1:2" ht="14.25">
      <c r="A854" s="37"/>
      <c r="B854" s="38"/>
    </row>
    <row r="855" spans="1:2" ht="14.25">
      <c r="A855" s="37"/>
      <c r="B855" s="38"/>
    </row>
    <row r="856" spans="1:2" ht="14.25">
      <c r="A856" s="37"/>
      <c r="B856" s="38"/>
    </row>
    <row r="857" spans="1:2" ht="14.25">
      <c r="A857" s="37"/>
      <c r="B857" s="38"/>
    </row>
    <row r="858" spans="1:2" ht="14.25">
      <c r="A858" s="37"/>
      <c r="B858" s="38"/>
    </row>
    <row r="859" spans="1:2" ht="14.25">
      <c r="A859" s="37"/>
      <c r="B859" s="38"/>
    </row>
    <row r="860" spans="1:2" ht="14.25">
      <c r="A860" s="37"/>
      <c r="B860" s="38"/>
    </row>
    <row r="861" spans="1:2" ht="14.25">
      <c r="A861" s="37"/>
      <c r="B861" s="38"/>
    </row>
    <row r="862" spans="1:2" ht="14.25">
      <c r="A862" s="37"/>
      <c r="B862" s="38"/>
    </row>
    <row r="863" spans="1:2" ht="14.25">
      <c r="A863" s="37"/>
      <c r="B863" s="38"/>
    </row>
    <row r="864" spans="1:2" ht="14.25">
      <c r="A864" s="37"/>
      <c r="B864" s="38"/>
    </row>
    <row r="865" spans="1:2" ht="14.25">
      <c r="A865" s="37"/>
      <c r="B865" s="38"/>
    </row>
    <row r="866" spans="1:2" ht="14.25">
      <c r="A866" s="37"/>
      <c r="B866" s="38"/>
    </row>
    <row r="867" spans="1:2" ht="14.25">
      <c r="A867" s="37"/>
      <c r="B867" s="38"/>
    </row>
    <row r="868" spans="1:2" ht="14.25">
      <c r="A868" s="37"/>
      <c r="B868" s="38"/>
    </row>
    <row r="869" spans="1:2" ht="14.25">
      <c r="A869" s="37"/>
      <c r="B869" s="38"/>
    </row>
    <row r="870" spans="1:2" ht="14.25">
      <c r="A870" s="37"/>
      <c r="B870" s="38"/>
    </row>
    <row r="871" spans="1:2" ht="14.25">
      <c r="A871" s="37"/>
      <c r="B871" s="38"/>
    </row>
    <row r="872" spans="1:2" ht="14.25">
      <c r="A872" s="37"/>
      <c r="B872" s="38"/>
    </row>
    <row r="873" spans="1:2" ht="14.25">
      <c r="A873" s="37"/>
      <c r="B873" s="38"/>
    </row>
    <row r="874" spans="1:2" ht="14.25">
      <c r="A874" s="37"/>
      <c r="B874" s="38"/>
    </row>
    <row r="875" spans="1:2" ht="14.25">
      <c r="A875" s="37"/>
      <c r="B875" s="38"/>
    </row>
    <row r="876" spans="1:2" ht="14.25">
      <c r="A876" s="37"/>
      <c r="B876" s="38"/>
    </row>
    <row r="877" spans="1:2" ht="14.25">
      <c r="A877" s="37"/>
      <c r="B877" s="38"/>
    </row>
    <row r="878" spans="1:2" ht="14.25">
      <c r="A878" s="37"/>
      <c r="B878" s="38"/>
    </row>
    <row r="879" spans="1:2" ht="14.25">
      <c r="A879" s="37"/>
      <c r="B879" s="38"/>
    </row>
    <row r="880" spans="1:2" ht="14.25">
      <c r="A880" s="37"/>
      <c r="B880" s="38"/>
    </row>
    <row r="881" spans="1:2" ht="14.25">
      <c r="A881" s="37"/>
      <c r="B881" s="38"/>
    </row>
    <row r="882" spans="1:2" ht="14.25">
      <c r="A882" s="37"/>
      <c r="B882" s="38"/>
    </row>
    <row r="883" spans="1:2" ht="14.25">
      <c r="A883" s="37"/>
      <c r="B883" s="38"/>
    </row>
    <row r="884" spans="1:2" ht="14.25">
      <c r="A884" s="37"/>
      <c r="B884" s="38"/>
    </row>
    <row r="885" spans="1:2" ht="14.25">
      <c r="A885" s="37"/>
      <c r="B885" s="38"/>
    </row>
    <row r="886" spans="1:2" ht="14.25">
      <c r="A886" s="37"/>
      <c r="B886" s="38"/>
    </row>
    <row r="887" spans="1:2" ht="14.25">
      <c r="A887" s="37"/>
      <c r="B887" s="38"/>
    </row>
    <row r="888" spans="1:2" ht="14.25">
      <c r="A888" s="37"/>
      <c r="B888" s="38"/>
    </row>
    <row r="889" spans="1:2" ht="14.25">
      <c r="A889" s="37"/>
      <c r="B889" s="38"/>
    </row>
    <row r="890" spans="1:2" ht="14.25">
      <c r="A890" s="37"/>
      <c r="B890" s="38"/>
    </row>
    <row r="891" spans="1:2" ht="14.25">
      <c r="A891" s="37"/>
      <c r="B891" s="38"/>
    </row>
    <row r="892" spans="1:2" ht="14.25">
      <c r="A892" s="37"/>
      <c r="B892" s="38"/>
    </row>
    <row r="893" spans="1:2" ht="14.25">
      <c r="A893" s="37"/>
      <c r="B893" s="38"/>
    </row>
    <row r="894" spans="1:2" ht="14.25">
      <c r="A894" s="37"/>
      <c r="B894" s="38"/>
    </row>
    <row r="895" spans="1:2" ht="14.25">
      <c r="A895" s="37"/>
      <c r="B895" s="38"/>
    </row>
    <row r="896" spans="1:2" ht="14.25">
      <c r="A896" s="37"/>
      <c r="B896" s="38"/>
    </row>
    <row r="897" spans="1:2" ht="14.25">
      <c r="A897" s="37"/>
      <c r="B897" s="38"/>
    </row>
    <row r="898" spans="1:2" ht="14.25">
      <c r="A898" s="37"/>
      <c r="B898" s="38"/>
    </row>
    <row r="899" spans="1:2" ht="14.25">
      <c r="A899" s="37"/>
      <c r="B899" s="38"/>
    </row>
    <row r="900" spans="1:2" ht="14.25">
      <c r="A900" s="37"/>
      <c r="B900" s="38"/>
    </row>
    <row r="901" spans="1:2" ht="14.25">
      <c r="A901" s="37"/>
      <c r="B901" s="38"/>
    </row>
    <row r="902" spans="1:2" ht="14.25">
      <c r="A902" s="37"/>
      <c r="B902" s="38"/>
    </row>
    <row r="903" spans="1:2" ht="14.25">
      <c r="A903" s="37"/>
      <c r="B903" s="38"/>
    </row>
    <row r="904" spans="1:2" ht="14.25">
      <c r="A904" s="37"/>
      <c r="B904" s="38"/>
    </row>
    <row r="905" spans="1:2" ht="14.25">
      <c r="A905" s="37"/>
      <c r="B905" s="38"/>
    </row>
    <row r="906" spans="1:2" ht="14.25">
      <c r="A906" s="37"/>
      <c r="B906" s="38"/>
    </row>
    <row r="907" spans="1:2" ht="14.25">
      <c r="A907" s="37"/>
      <c r="B907" s="38"/>
    </row>
    <row r="908" spans="1:2" ht="14.25">
      <c r="A908" s="37"/>
      <c r="B908" s="38"/>
    </row>
    <row r="909" spans="1:2" ht="14.25">
      <c r="A909" s="37"/>
      <c r="B909" s="38"/>
    </row>
    <row r="910" spans="1:2" ht="14.25">
      <c r="A910" s="37"/>
      <c r="B910" s="38"/>
    </row>
    <row r="911" spans="1:2" ht="14.25">
      <c r="A911" s="37"/>
      <c r="B911" s="38"/>
    </row>
    <row r="912" spans="1:2" ht="14.25">
      <c r="A912" s="37"/>
      <c r="B912" s="38"/>
    </row>
    <row r="913" spans="1:2" ht="14.25">
      <c r="A913" s="37"/>
      <c r="B913" s="38"/>
    </row>
    <row r="914" spans="1:2" ht="14.25">
      <c r="A914" s="37"/>
      <c r="B914" s="38"/>
    </row>
    <row r="915" spans="1:2" ht="14.25">
      <c r="A915" s="37"/>
      <c r="B915" s="38"/>
    </row>
    <row r="916" spans="1:2" ht="14.25">
      <c r="A916" s="37"/>
      <c r="B916" s="38"/>
    </row>
    <row r="917" spans="1:2" ht="14.25">
      <c r="A917" s="37"/>
      <c r="B917" s="38"/>
    </row>
    <row r="918" spans="1:2" ht="14.25">
      <c r="A918" s="37"/>
      <c r="B918" s="38"/>
    </row>
    <row r="919" spans="1:2" ht="14.25">
      <c r="A919" s="37"/>
      <c r="B919" s="38"/>
    </row>
    <row r="920" spans="1:2" ht="14.25">
      <c r="A920" s="37"/>
      <c r="B920" s="38"/>
    </row>
    <row r="921" spans="1:2" ht="14.25">
      <c r="A921" s="37"/>
      <c r="B921" s="38"/>
    </row>
    <row r="922" spans="1:2" ht="14.25">
      <c r="A922" s="37"/>
      <c r="B922" s="38"/>
    </row>
    <row r="923" spans="1:2" ht="14.25">
      <c r="A923" s="37"/>
      <c r="B923" s="38"/>
    </row>
    <row r="924" spans="1:2" ht="14.25">
      <c r="A924" s="37"/>
      <c r="B924" s="38"/>
    </row>
    <row r="925" spans="1:2" ht="14.25">
      <c r="A925" s="37"/>
      <c r="B925" s="38"/>
    </row>
    <row r="926" spans="1:2" ht="14.25">
      <c r="A926" s="37"/>
      <c r="B926" s="38"/>
    </row>
    <row r="927" spans="1:2" ht="14.25">
      <c r="A927" s="37"/>
      <c r="B927" s="38"/>
    </row>
    <row r="928" spans="1:2" ht="14.25">
      <c r="A928" s="37"/>
      <c r="B928" s="38"/>
    </row>
    <row r="929" spans="1:2" ht="14.25">
      <c r="A929" s="37"/>
      <c r="B929" s="38"/>
    </row>
    <row r="930" spans="1:2" ht="14.25">
      <c r="A930" s="37"/>
      <c r="B930" s="38"/>
    </row>
    <row r="931" spans="1:2" ht="14.25">
      <c r="A931" s="37"/>
      <c r="B931" s="38"/>
    </row>
    <row r="932" spans="1:2" ht="14.25">
      <c r="A932" s="37"/>
      <c r="B932" s="38"/>
    </row>
    <row r="933" spans="1:2" ht="14.25">
      <c r="A933" s="37"/>
      <c r="B933" s="38"/>
    </row>
    <row r="934" spans="1:2" ht="14.25">
      <c r="A934" s="37"/>
      <c r="B934" s="38"/>
    </row>
    <row r="935" spans="1:2" ht="14.25">
      <c r="A935" s="37"/>
      <c r="B935" s="38"/>
    </row>
    <row r="936" spans="1:2" ht="14.25">
      <c r="A936" s="37"/>
      <c r="B936" s="38"/>
    </row>
    <row r="937" spans="1:2" ht="14.25">
      <c r="A937" s="37"/>
      <c r="B937" s="38"/>
    </row>
    <row r="938" spans="1:2" ht="14.25">
      <c r="A938" s="37"/>
      <c r="B938" s="38"/>
    </row>
    <row r="939" spans="1:2" ht="14.25">
      <c r="A939" s="37"/>
      <c r="B939" s="38"/>
    </row>
    <row r="940" spans="1:2" ht="14.25">
      <c r="A940" s="37"/>
      <c r="B940" s="38"/>
    </row>
    <row r="941" spans="1:2" ht="14.25">
      <c r="A941" s="37"/>
      <c r="B941" s="38"/>
    </row>
    <row r="942" spans="1:2" ht="14.25">
      <c r="A942" s="37"/>
      <c r="B942" s="38"/>
    </row>
    <row r="943" spans="1:2" ht="14.25">
      <c r="A943" s="37"/>
      <c r="B943" s="38"/>
    </row>
    <row r="944" spans="1:2" ht="14.25">
      <c r="A944" s="37"/>
      <c r="B944" s="38"/>
    </row>
    <row r="945" spans="1:2" ht="14.25">
      <c r="A945" s="37"/>
      <c r="B945" s="38"/>
    </row>
    <row r="946" spans="1:2" ht="14.25">
      <c r="A946" s="37"/>
      <c r="B946" s="38"/>
    </row>
    <row r="947" spans="1:2" ht="14.25">
      <c r="A947" s="37"/>
      <c r="B947" s="38"/>
    </row>
    <row r="948" spans="1:2" ht="14.25">
      <c r="A948" s="37"/>
      <c r="B948" s="38"/>
    </row>
    <row r="949" spans="1:2" ht="14.25">
      <c r="A949" s="37"/>
      <c r="B949" s="38"/>
    </row>
    <row r="950" spans="1:2" ht="14.25">
      <c r="A950" s="37"/>
      <c r="B950" s="38"/>
    </row>
    <row r="951" spans="1:2" ht="14.25">
      <c r="A951" s="37"/>
      <c r="B951" s="38"/>
    </row>
    <row r="952" spans="1:2" ht="14.25">
      <c r="A952" s="37"/>
      <c r="B952" s="38"/>
    </row>
    <row r="953" spans="1:2" ht="14.25">
      <c r="A953" s="37"/>
      <c r="B953" s="38"/>
    </row>
    <row r="954" spans="1:2" ht="14.25">
      <c r="A954" s="37"/>
      <c r="B954" s="38"/>
    </row>
    <row r="955" spans="1:2" ht="14.25">
      <c r="A955" s="37"/>
      <c r="B955" s="38"/>
    </row>
    <row r="956" spans="1:2" ht="14.25">
      <c r="A956" s="37"/>
      <c r="B956" s="38"/>
    </row>
    <row r="957" spans="1:2" ht="14.25">
      <c r="A957" s="37"/>
      <c r="B957" s="38"/>
    </row>
    <row r="958" spans="1:2" ht="14.25">
      <c r="A958" s="37"/>
      <c r="B958" s="38"/>
    </row>
    <row r="959" spans="1:2" ht="14.25">
      <c r="A959" s="37"/>
      <c r="B959" s="38"/>
    </row>
    <row r="960" spans="1:2" ht="14.25">
      <c r="A960" s="37"/>
      <c r="B960" s="38"/>
    </row>
    <row r="961" spans="1:2" ht="14.25">
      <c r="A961" s="37"/>
      <c r="B961" s="38"/>
    </row>
    <row r="962" spans="1:2" ht="14.25">
      <c r="A962" s="37"/>
      <c r="B962" s="38"/>
    </row>
    <row r="963" spans="1:2" ht="14.25">
      <c r="A963" s="37"/>
      <c r="B963" s="38"/>
    </row>
    <row r="964" spans="1:2" ht="14.25">
      <c r="A964" s="37"/>
      <c r="B964" s="38"/>
    </row>
    <row r="965" spans="1:2" ht="14.25">
      <c r="A965" s="37"/>
      <c r="B965" s="38"/>
    </row>
    <row r="966" spans="1:2" ht="14.25">
      <c r="A966" s="37"/>
      <c r="B966" s="38"/>
    </row>
    <row r="967" spans="1:2" ht="14.25">
      <c r="A967" s="37"/>
      <c r="B967" s="38"/>
    </row>
    <row r="968" spans="1:2" ht="14.25">
      <c r="A968" s="37"/>
      <c r="B968" s="38"/>
    </row>
    <row r="969" spans="1:2" ht="14.25">
      <c r="A969" s="37"/>
      <c r="B969" s="38"/>
    </row>
    <row r="970" spans="1:2" ht="14.25">
      <c r="A970" s="37"/>
      <c r="B970" s="38"/>
    </row>
    <row r="971" spans="1:2" ht="14.25">
      <c r="A971" s="37"/>
      <c r="B971" s="38"/>
    </row>
    <row r="972" spans="1:2" ht="14.25">
      <c r="A972" s="37"/>
      <c r="B972" s="38"/>
    </row>
    <row r="973" spans="1:2" ht="14.25">
      <c r="A973" s="37"/>
      <c r="B973" s="38"/>
    </row>
    <row r="974" spans="1:2" ht="14.25">
      <c r="A974" s="37"/>
      <c r="B974" s="38"/>
    </row>
    <row r="975" spans="1:2" ht="14.25">
      <c r="A975" s="37"/>
      <c r="B975" s="38"/>
    </row>
    <row r="976" spans="1:2" ht="14.25">
      <c r="A976" s="37"/>
      <c r="B976" s="38"/>
    </row>
    <row r="977" spans="1:2" ht="14.25">
      <c r="A977" s="37"/>
      <c r="B977" s="38"/>
    </row>
    <row r="978" spans="1:2" ht="14.25">
      <c r="A978" s="37"/>
      <c r="B978" s="38"/>
    </row>
    <row r="979" spans="1:2" ht="14.25">
      <c r="A979" s="37"/>
      <c r="B979" s="38"/>
    </row>
    <row r="980" spans="1:2" ht="14.25">
      <c r="A980" s="37"/>
      <c r="B980" s="38"/>
    </row>
    <row r="981" spans="1:2" ht="14.25">
      <c r="A981" s="37"/>
      <c r="B981" s="38"/>
    </row>
    <row r="982" spans="1:2" ht="14.25">
      <c r="A982" s="37"/>
      <c r="B982" s="38"/>
    </row>
    <row r="983" spans="1:2" ht="14.25">
      <c r="A983" s="37"/>
      <c r="B983" s="38"/>
    </row>
    <row r="984" spans="1:2" ht="14.25">
      <c r="A984" s="37"/>
      <c r="B984" s="38"/>
    </row>
    <row r="985" spans="1:2" ht="14.25">
      <c r="A985" s="37"/>
      <c r="B985" s="38"/>
    </row>
    <row r="986" spans="1:2" ht="14.25">
      <c r="A986" s="37"/>
      <c r="B986" s="38"/>
    </row>
    <row r="987" spans="1:2" ht="14.25">
      <c r="A987" s="37"/>
      <c r="B987" s="38"/>
    </row>
    <row r="988" spans="1:2" ht="14.25">
      <c r="A988" s="37"/>
      <c r="B988" s="38"/>
    </row>
    <row r="989" spans="1:2" ht="14.25">
      <c r="A989" s="37"/>
      <c r="B989" s="38"/>
    </row>
    <row r="990" spans="1:2" ht="14.25">
      <c r="A990" s="37"/>
      <c r="B990" s="38"/>
    </row>
    <row r="991" spans="1:2" ht="14.25">
      <c r="A991" s="37"/>
      <c r="B991" s="38"/>
    </row>
    <row r="992" spans="1:2" ht="14.25">
      <c r="A992" s="37"/>
      <c r="B992" s="38"/>
    </row>
    <row r="993" spans="1:2" ht="14.25">
      <c r="A993" s="37"/>
      <c r="B993" s="38"/>
    </row>
    <row r="994" spans="1:2" ht="14.25">
      <c r="A994" s="37"/>
      <c r="B994" s="38"/>
    </row>
    <row r="995" spans="1:2" ht="14.25">
      <c r="A995" s="37"/>
      <c r="B995" s="38"/>
    </row>
    <row r="996" spans="1:2" ht="14.25">
      <c r="A996" s="37"/>
      <c r="B996" s="38"/>
    </row>
    <row r="997" spans="1:2" ht="14.25">
      <c r="A997" s="37"/>
      <c r="B997" s="38"/>
    </row>
    <row r="998" spans="1:2" ht="14.25">
      <c r="A998" s="37"/>
      <c r="B998" s="38"/>
    </row>
    <row r="999" spans="1:2" ht="14.25">
      <c r="A999" s="37"/>
      <c r="B999" s="38"/>
    </row>
    <row r="1000" spans="1:2" ht="14.25">
      <c r="A1000" s="37"/>
      <c r="B1000" s="38"/>
    </row>
    <row r="1001" spans="1:2" ht="14.25">
      <c r="A1001" s="37"/>
      <c r="B1001" s="38"/>
    </row>
    <row r="1002" spans="1:2" ht="14.25">
      <c r="A1002" s="37"/>
      <c r="B1002" s="38"/>
    </row>
    <row r="1003" spans="1:2" ht="14.25">
      <c r="A1003" s="37"/>
      <c r="B1003" s="38"/>
    </row>
    <row r="1004" spans="1:2" ht="14.25">
      <c r="A1004" s="37"/>
      <c r="B1004" s="38"/>
    </row>
    <row r="1005" spans="1:2" ht="14.25">
      <c r="A1005" s="37"/>
      <c r="B1005" s="38"/>
    </row>
    <row r="1006" spans="1:2" ht="14.25">
      <c r="A1006" s="37"/>
      <c r="B1006" s="38"/>
    </row>
    <row r="1007" spans="1:2" ht="14.25">
      <c r="A1007" s="37"/>
      <c r="B1007" s="38"/>
    </row>
    <row r="1008" spans="1:2" ht="14.25">
      <c r="A1008" s="37"/>
      <c r="B1008" s="38"/>
    </row>
    <row r="1009" spans="1:2" ht="14.25">
      <c r="A1009" s="37"/>
      <c r="B1009" s="38"/>
    </row>
    <row r="1010" spans="1:2" ht="14.25">
      <c r="A1010" s="37"/>
      <c r="B1010" s="38"/>
    </row>
    <row r="1011" spans="1:2" ht="14.25">
      <c r="A1011" s="37"/>
      <c r="B1011" s="38"/>
    </row>
    <row r="1012" spans="1:2" ht="14.25">
      <c r="A1012" s="37"/>
      <c r="B1012" s="38"/>
    </row>
    <row r="1013" spans="1:2" ht="14.25">
      <c r="A1013" s="37"/>
      <c r="B1013" s="38"/>
    </row>
    <row r="1014" spans="1:2" ht="14.25">
      <c r="A1014" s="37"/>
      <c r="B1014" s="38"/>
    </row>
    <row r="1015" spans="1:2" ht="14.25">
      <c r="A1015" s="37"/>
      <c r="B1015" s="38"/>
    </row>
    <row r="1016" spans="1:2" ht="14.25">
      <c r="A1016" s="37"/>
      <c r="B1016" s="38"/>
    </row>
    <row r="1017" spans="1:2" ht="14.25">
      <c r="A1017" s="37"/>
      <c r="B1017" s="38"/>
    </row>
    <row r="1018" spans="1:2" ht="14.25">
      <c r="A1018" s="37"/>
      <c r="B1018" s="38"/>
    </row>
    <row r="1019" spans="1:2" ht="14.25">
      <c r="A1019" s="37"/>
      <c r="B1019" s="38"/>
    </row>
    <row r="1020" spans="1:2" ht="14.25">
      <c r="A1020" s="37"/>
      <c r="B1020" s="38"/>
    </row>
    <row r="1021" spans="1:2" ht="14.25">
      <c r="A1021" s="37"/>
      <c r="B1021" s="38"/>
    </row>
    <row r="1022" spans="1:2" ht="14.25">
      <c r="A1022" s="37"/>
      <c r="B1022" s="38"/>
    </row>
    <row r="1023" spans="1:2" ht="14.25">
      <c r="A1023" s="37"/>
      <c r="B1023" s="38"/>
    </row>
    <row r="1024" spans="1:2" ht="14.25">
      <c r="A1024" s="37"/>
      <c r="B1024" s="38"/>
    </row>
    <row r="1025" spans="1:2" ht="14.25">
      <c r="A1025" s="37"/>
      <c r="B1025" s="38"/>
    </row>
    <row r="1026" spans="1:2" ht="14.25">
      <c r="A1026" s="37"/>
      <c r="B1026" s="38"/>
    </row>
    <row r="1027" spans="1:2" ht="14.25">
      <c r="A1027" s="37"/>
      <c r="B1027" s="38"/>
    </row>
    <row r="1028" spans="1:2" ht="14.25">
      <c r="A1028" s="37"/>
      <c r="B1028" s="38"/>
    </row>
    <row r="1029" spans="1:2" ht="14.25">
      <c r="A1029" s="37"/>
      <c r="B1029" s="38"/>
    </row>
    <row r="1030" spans="1:2" ht="14.25">
      <c r="A1030" s="37"/>
      <c r="B1030" s="38"/>
    </row>
    <row r="1031" spans="1:2" ht="14.25">
      <c r="A1031" s="37"/>
      <c r="B1031" s="38"/>
    </row>
    <row r="1032" spans="1:2" ht="14.25">
      <c r="A1032" s="37"/>
      <c r="B1032" s="38"/>
    </row>
    <row r="1033" spans="1:2" ht="14.25">
      <c r="A1033" s="37"/>
      <c r="B1033" s="38"/>
    </row>
    <row r="1034" spans="1:2" ht="14.25">
      <c r="A1034" s="37"/>
      <c r="B1034" s="38"/>
    </row>
    <row r="1035" spans="1:2" ht="14.25">
      <c r="A1035" s="37"/>
      <c r="B1035" s="38"/>
    </row>
    <row r="1036" spans="1:2" ht="14.25">
      <c r="A1036" s="37"/>
      <c r="B1036" s="38"/>
    </row>
    <row r="1037" spans="1:2" ht="14.25">
      <c r="A1037" s="37"/>
      <c r="B1037" s="38"/>
    </row>
    <row r="1038" spans="1:2" ht="14.25">
      <c r="A1038" s="37"/>
      <c r="B1038" s="38"/>
    </row>
    <row r="1039" spans="1:2" ht="14.25">
      <c r="A1039" s="37"/>
      <c r="B1039" s="38"/>
    </row>
    <row r="1040" spans="1:2" ht="14.25">
      <c r="A1040" s="37"/>
      <c r="B1040" s="38"/>
    </row>
    <row r="1041" spans="1:2" ht="14.25">
      <c r="A1041" s="37"/>
      <c r="B1041" s="38"/>
    </row>
    <row r="1042" spans="1:2" ht="14.25">
      <c r="A1042" s="37"/>
      <c r="B1042" s="38"/>
    </row>
    <row r="1043" spans="1:2" ht="14.25">
      <c r="A1043" s="37"/>
      <c r="B1043" s="38"/>
    </row>
    <row r="1044" spans="1:2" ht="14.25">
      <c r="A1044" s="37"/>
      <c r="B1044" s="38"/>
    </row>
    <row r="1045" spans="1:2" ht="14.25">
      <c r="A1045" s="37"/>
      <c r="B1045" s="38"/>
    </row>
    <row r="1046" spans="1:2" ht="14.25">
      <c r="A1046" s="37"/>
      <c r="B1046" s="38"/>
    </row>
    <row r="1047" spans="1:2" ht="14.25">
      <c r="A1047" s="37"/>
      <c r="B1047" s="38"/>
    </row>
    <row r="1048" spans="1:2" ht="14.25">
      <c r="A1048" s="37"/>
      <c r="B1048" s="38"/>
    </row>
    <row r="1049" spans="1:2" ht="14.25">
      <c r="A1049" s="37"/>
      <c r="B1049" s="38"/>
    </row>
    <row r="1050" spans="1:2" ht="14.25">
      <c r="A1050" s="37"/>
      <c r="B1050" s="38"/>
    </row>
    <row r="1051" spans="1:2" ht="14.25">
      <c r="A1051" s="37"/>
      <c r="B1051" s="38"/>
    </row>
    <row r="1052" spans="1:2" ht="14.25">
      <c r="A1052" s="37"/>
      <c r="B1052" s="38"/>
    </row>
    <row r="1053" spans="1:2" ht="14.25">
      <c r="A1053" s="37"/>
      <c r="B1053" s="38"/>
    </row>
    <row r="1054" spans="1:2" ht="14.25">
      <c r="A1054" s="37"/>
      <c r="B1054" s="38"/>
    </row>
    <row r="1055" spans="1:2" ht="14.25">
      <c r="A1055" s="37"/>
      <c r="B1055" s="38"/>
    </row>
    <row r="1056" spans="1:2" ht="14.25">
      <c r="A1056" s="37"/>
      <c r="B1056" s="38"/>
    </row>
    <row r="1057" spans="1:2" ht="14.25">
      <c r="A1057" s="37"/>
      <c r="B1057" s="38"/>
    </row>
    <row r="1058" spans="1:2" ht="14.25">
      <c r="A1058" s="37"/>
      <c r="B1058" s="38"/>
    </row>
    <row r="1059" spans="1:2" ht="14.25">
      <c r="A1059" s="37"/>
      <c r="B1059" s="38"/>
    </row>
    <row r="1060" spans="1:2" ht="14.25">
      <c r="A1060" s="37"/>
      <c r="B1060" s="38"/>
    </row>
    <row r="1061" spans="1:2" ht="14.25">
      <c r="A1061" s="37"/>
      <c r="B1061" s="38"/>
    </row>
    <row r="1062" spans="1:2" ht="14.25">
      <c r="A1062" s="37"/>
      <c r="B1062" s="38"/>
    </row>
    <row r="1063" spans="1:2" ht="14.25">
      <c r="A1063" s="37"/>
      <c r="B1063" s="38"/>
    </row>
    <row r="1064" spans="1:2" ht="14.25">
      <c r="A1064" s="37"/>
      <c r="B1064" s="38"/>
    </row>
    <row r="1065" spans="1:2" ht="14.25">
      <c r="A1065" s="37"/>
      <c r="B1065" s="38"/>
    </row>
    <row r="1066" spans="1:2" ht="14.25">
      <c r="A1066" s="37"/>
      <c r="B1066" s="38"/>
    </row>
    <row r="1067" spans="1:2" ht="14.25">
      <c r="A1067" s="37"/>
      <c r="B1067" s="38"/>
    </row>
    <row r="1068" spans="1:2" ht="14.25">
      <c r="A1068" s="37"/>
      <c r="B1068" s="38"/>
    </row>
    <row r="1069" spans="1:2" ht="14.25">
      <c r="A1069" s="37"/>
      <c r="B1069" s="38"/>
    </row>
    <row r="1070" spans="1:2" ht="14.25">
      <c r="A1070" s="37"/>
      <c r="B1070" s="38"/>
    </row>
    <row r="1071" spans="1:2" ht="14.25">
      <c r="A1071" s="37"/>
      <c r="B1071" s="38"/>
    </row>
    <row r="1072" spans="1:2" ht="14.25">
      <c r="A1072" s="37"/>
      <c r="B1072" s="38"/>
    </row>
    <row r="1073" spans="1:2" ht="14.25">
      <c r="A1073" s="37"/>
      <c r="B1073" s="38"/>
    </row>
    <row r="1074" spans="1:2" ht="14.25">
      <c r="A1074" s="37"/>
      <c r="B1074" s="38"/>
    </row>
    <row r="1075" spans="1:2" ht="14.25">
      <c r="A1075" s="37"/>
      <c r="B1075" s="38"/>
    </row>
    <row r="1076" spans="1:2" ht="14.25">
      <c r="A1076" s="37"/>
      <c r="B1076" s="38"/>
    </row>
    <row r="1077" spans="1:2" ht="14.25">
      <c r="A1077" s="37"/>
      <c r="B1077" s="38"/>
    </row>
    <row r="1078" spans="1:2" ht="14.25">
      <c r="A1078" s="37"/>
      <c r="B1078" s="38"/>
    </row>
    <row r="1079" spans="1:2" ht="14.25">
      <c r="A1079" s="37"/>
      <c r="B1079" s="38"/>
    </row>
    <row r="1080" spans="1:2" ht="14.25">
      <c r="A1080" s="37"/>
      <c r="B1080" s="38"/>
    </row>
    <row r="1081" spans="1:2" ht="14.25">
      <c r="A1081" s="37"/>
      <c r="B1081" s="38"/>
    </row>
    <row r="1082" spans="1:2" ht="14.25">
      <c r="A1082" s="37"/>
      <c r="B1082" s="38"/>
    </row>
    <row r="1083" spans="1:2" ht="14.25">
      <c r="A1083" s="37"/>
      <c r="B1083" s="38"/>
    </row>
    <row r="1084" spans="1:2" ht="14.25">
      <c r="A1084" s="37"/>
      <c r="B1084" s="38"/>
    </row>
    <row r="1085" spans="1:2" ht="14.25">
      <c r="A1085" s="37"/>
      <c r="B1085" s="38"/>
    </row>
    <row r="1086" spans="1:2" ht="14.25">
      <c r="A1086" s="37"/>
      <c r="B1086" s="38"/>
    </row>
    <row r="1087" spans="1:2" ht="14.25">
      <c r="A1087" s="37"/>
      <c r="B1087" s="38"/>
    </row>
    <row r="1088" spans="1:2" ht="14.25">
      <c r="A1088" s="37"/>
      <c r="B1088" s="38"/>
    </row>
    <row r="1089" spans="1:2" ht="14.25">
      <c r="A1089" s="37"/>
      <c r="B1089" s="38"/>
    </row>
    <row r="1090" spans="1:2" ht="14.25">
      <c r="A1090" s="37"/>
      <c r="B1090" s="38"/>
    </row>
    <row r="1091" spans="1:2" ht="14.25">
      <c r="A1091" s="37"/>
      <c r="B1091" s="38"/>
    </row>
    <row r="1092" spans="1:2" ht="14.25">
      <c r="A1092" s="37"/>
      <c r="B1092" s="38"/>
    </row>
    <row r="1093" spans="1:2" ht="14.25">
      <c r="A1093" s="37"/>
      <c r="B1093" s="38"/>
    </row>
    <row r="1094" spans="1:2" ht="14.25">
      <c r="A1094" s="37"/>
      <c r="B1094" s="38"/>
    </row>
    <row r="1095" spans="1:2" ht="14.25">
      <c r="A1095" s="37"/>
      <c r="B1095" s="38"/>
    </row>
    <row r="1096" spans="1:2" ht="14.25">
      <c r="A1096" s="37"/>
      <c r="B1096" s="38"/>
    </row>
    <row r="1097" spans="1:2" ht="14.25">
      <c r="A1097" s="37"/>
      <c r="B1097" s="38"/>
    </row>
    <row r="1098" spans="1:2" ht="14.25">
      <c r="A1098" s="37"/>
      <c r="B1098" s="38"/>
    </row>
    <row r="1099" spans="1:2" ht="14.25">
      <c r="A1099" s="37"/>
      <c r="B1099" s="38"/>
    </row>
    <row r="1100" spans="1:2" ht="14.25">
      <c r="A1100" s="37"/>
      <c r="B1100" s="38"/>
    </row>
    <row r="1101" spans="1:2" ht="14.25">
      <c r="A1101" s="37"/>
      <c r="B1101" s="38"/>
    </row>
    <row r="1102" spans="1:2" ht="14.25">
      <c r="A1102" s="37"/>
      <c r="B1102" s="38"/>
    </row>
    <row r="1103" spans="1:2" ht="14.25">
      <c r="A1103" s="37"/>
      <c r="B1103" s="38"/>
    </row>
    <row r="1104" spans="1:2" ht="14.25">
      <c r="A1104" s="37"/>
      <c r="B1104" s="38"/>
    </row>
    <row r="1105" spans="1:2" ht="14.25">
      <c r="A1105" s="37"/>
      <c r="B1105" s="38"/>
    </row>
    <row r="1106" spans="1:2" ht="14.25">
      <c r="A1106" s="37"/>
      <c r="B1106" s="38"/>
    </row>
    <row r="1107" spans="1:2" ht="14.25">
      <c r="A1107" s="37"/>
      <c r="B1107" s="38"/>
    </row>
    <row r="1108" spans="1:2" ht="14.25">
      <c r="A1108" s="37"/>
      <c r="B1108" s="38"/>
    </row>
    <row r="1109" spans="1:2" ht="14.25">
      <c r="A1109" s="37"/>
      <c r="B1109" s="38"/>
    </row>
    <row r="1110" spans="1:2" ht="14.25">
      <c r="A1110" s="37"/>
      <c r="B1110" s="38"/>
    </row>
    <row r="1111" spans="1:2" ht="14.25">
      <c r="A1111" s="37"/>
      <c r="B1111" s="38"/>
    </row>
    <row r="1112" spans="1:2" ht="14.25">
      <c r="A1112" s="37"/>
      <c r="B1112" s="38"/>
    </row>
    <row r="1113" spans="1:2" ht="14.25">
      <c r="A1113" s="37"/>
      <c r="B1113" s="38"/>
    </row>
    <row r="1114" spans="1:2" ht="14.25">
      <c r="A1114" s="37"/>
      <c r="B1114" s="38"/>
    </row>
    <row r="1115" spans="1:2" ht="14.25">
      <c r="A1115" s="37"/>
      <c r="B1115" s="38"/>
    </row>
    <row r="1116" spans="1:2" ht="14.25">
      <c r="A1116" s="37"/>
      <c r="B1116" s="38"/>
    </row>
    <row r="1117" spans="1:2" ht="14.25">
      <c r="A1117" s="37"/>
      <c r="B1117" s="38"/>
    </row>
    <row r="1118" spans="1:2" ht="14.25">
      <c r="A1118" s="37"/>
      <c r="B1118" s="38"/>
    </row>
    <row r="1119" spans="1:2" ht="14.25">
      <c r="A1119" s="37"/>
      <c r="B1119" s="38"/>
    </row>
    <row r="1120" spans="1:2" ht="14.25">
      <c r="A1120" s="37"/>
      <c r="B1120" s="38"/>
    </row>
    <row r="1121" spans="1:2" ht="14.25">
      <c r="A1121" s="37"/>
      <c r="B1121" s="38"/>
    </row>
    <row r="1122" spans="1:2" ht="14.25">
      <c r="A1122" s="37"/>
      <c r="B1122" s="38"/>
    </row>
    <row r="1123" spans="1:2" ht="14.25">
      <c r="A1123" s="37"/>
      <c r="B1123" s="38"/>
    </row>
    <row r="1124" spans="1:2" ht="14.25">
      <c r="A1124" s="37"/>
      <c r="B1124" s="38"/>
    </row>
    <row r="1125" spans="1:2" ht="14.25">
      <c r="A1125" s="37"/>
      <c r="B1125" s="38"/>
    </row>
    <row r="1126" spans="1:2" ht="14.25">
      <c r="A1126" s="37"/>
      <c r="B1126" s="38"/>
    </row>
    <row r="1127" spans="1:2" ht="14.25">
      <c r="A1127" s="37"/>
      <c r="B1127" s="38"/>
    </row>
    <row r="1128" spans="1:2" ht="14.25">
      <c r="A1128" s="37"/>
      <c r="B1128" s="38"/>
    </row>
    <row r="1129" spans="1:2" ht="14.25">
      <c r="A1129" s="37"/>
      <c r="B1129" s="38"/>
    </row>
    <row r="1130" spans="1:2" ht="14.25">
      <c r="A1130" s="37"/>
      <c r="B1130" s="38"/>
    </row>
    <row r="1131" spans="1:2" ht="14.25">
      <c r="A1131" s="37"/>
      <c r="B1131" s="38"/>
    </row>
    <row r="1132" spans="1:2" ht="14.25">
      <c r="A1132" s="37"/>
      <c r="B1132" s="38"/>
    </row>
    <row r="1133" spans="1:2" ht="14.25">
      <c r="A1133" s="37"/>
      <c r="B1133" s="38"/>
    </row>
    <row r="1134" spans="1:2" ht="14.25">
      <c r="A1134" s="37"/>
      <c r="B1134" s="38"/>
    </row>
    <row r="1135" spans="1:2" ht="14.25">
      <c r="A1135" s="37"/>
      <c r="B1135" s="38"/>
    </row>
    <row r="1136" spans="1:2" ht="14.25">
      <c r="A1136" s="37"/>
      <c r="B1136" s="38"/>
    </row>
    <row r="1137" spans="1:2" ht="14.25">
      <c r="A1137" s="37"/>
      <c r="B1137" s="38"/>
    </row>
    <row r="1138" spans="1:2" ht="14.25">
      <c r="A1138" s="37"/>
      <c r="B1138" s="38"/>
    </row>
    <row r="1139" spans="1:2" ht="14.25">
      <c r="A1139" s="37"/>
      <c r="B1139" s="38"/>
    </row>
    <row r="1140" spans="1:2" ht="14.25">
      <c r="A1140" s="37"/>
      <c r="B1140" s="38"/>
    </row>
    <row r="1141" spans="1:2" ht="14.25">
      <c r="A1141" s="37"/>
      <c r="B1141" s="38"/>
    </row>
    <row r="1142" spans="1:2" ht="14.25">
      <c r="A1142" s="37"/>
      <c r="B1142" s="38"/>
    </row>
    <row r="1143" spans="1:2" ht="14.25">
      <c r="A1143" s="37"/>
      <c r="B1143" s="38"/>
    </row>
    <row r="1144" spans="1:2" ht="14.25">
      <c r="A1144" s="37"/>
      <c r="B1144" s="38"/>
    </row>
    <row r="1145" spans="1:2" ht="14.25">
      <c r="A1145" s="37"/>
      <c r="B1145" s="38"/>
    </row>
    <row r="1146" spans="1:2" ht="14.25">
      <c r="A1146" s="37"/>
      <c r="B1146" s="38"/>
    </row>
    <row r="1147" spans="1:2" ht="14.25">
      <c r="A1147" s="37"/>
      <c r="B1147" s="38"/>
    </row>
    <row r="1148" spans="1:2" ht="14.25">
      <c r="A1148" s="37"/>
      <c r="B1148" s="38"/>
    </row>
    <row r="1149" spans="1:2" ht="14.25">
      <c r="A1149" s="37"/>
      <c r="B1149" s="38"/>
    </row>
    <row r="1150" spans="1:2" ht="14.25">
      <c r="A1150" s="37"/>
      <c r="B1150" s="38"/>
    </row>
    <row r="1151" spans="1:2" ht="14.25">
      <c r="A1151" s="37"/>
      <c r="B1151" s="38"/>
    </row>
    <row r="1152" spans="1:2" ht="14.25">
      <c r="A1152" s="37"/>
      <c r="B1152" s="38"/>
    </row>
    <row r="1153" spans="1:2" ht="14.25">
      <c r="A1153" s="37"/>
      <c r="B1153" s="38"/>
    </row>
    <row r="1154" spans="1:2" ht="14.25">
      <c r="A1154" s="37"/>
      <c r="B1154" s="38"/>
    </row>
    <row r="1155" spans="1:2" ht="14.25">
      <c r="A1155" s="37"/>
      <c r="B1155" s="38"/>
    </row>
    <row r="1156" spans="1:2" ht="14.25">
      <c r="A1156" s="37"/>
      <c r="B1156" s="38"/>
    </row>
    <row r="1157" spans="1:2" ht="14.25">
      <c r="A1157" s="37"/>
      <c r="B1157" s="38"/>
    </row>
    <row r="1158" spans="1:2" ht="14.25">
      <c r="A1158" s="37"/>
      <c r="B1158" s="38"/>
    </row>
    <row r="1159" spans="1:2" ht="14.25">
      <c r="A1159" s="37"/>
      <c r="B1159" s="38"/>
    </row>
    <row r="1160" spans="1:2" ht="14.25">
      <c r="A1160" s="37"/>
      <c r="B1160" s="38"/>
    </row>
    <row r="1161" spans="1:2" ht="14.25">
      <c r="A1161" s="37"/>
      <c r="B1161" s="38"/>
    </row>
    <row r="1162" spans="1:2" ht="14.25">
      <c r="A1162" s="37"/>
      <c r="B1162" s="38"/>
    </row>
    <row r="1163" spans="1:2" ht="14.25">
      <c r="A1163" s="37"/>
      <c r="B1163" s="38"/>
    </row>
    <row r="1164" spans="1:2" ht="14.25">
      <c r="A1164" s="37"/>
      <c r="B1164" s="38"/>
    </row>
    <row r="1165" spans="1:2" ht="14.25">
      <c r="A1165" s="37"/>
      <c r="B1165" s="38"/>
    </row>
    <row r="1166" spans="1:2" ht="14.25">
      <c r="A1166" s="37"/>
      <c r="B1166" s="38"/>
    </row>
    <row r="1167" spans="1:2" ht="14.25">
      <c r="A1167" s="37"/>
      <c r="B1167" s="38"/>
    </row>
    <row r="1168" spans="1:2" ht="14.25">
      <c r="A1168" s="37"/>
      <c r="B1168" s="38"/>
    </row>
    <row r="1169" spans="1:2" ht="14.25">
      <c r="A1169" s="37"/>
      <c r="B1169" s="38"/>
    </row>
    <row r="1170" spans="1:2" ht="14.25">
      <c r="A1170" s="37"/>
      <c r="B1170" s="38"/>
    </row>
    <row r="1171" spans="1:2" ht="14.25">
      <c r="A1171" s="37"/>
      <c r="B1171" s="38"/>
    </row>
    <row r="1172" spans="1:2" ht="14.25">
      <c r="A1172" s="37"/>
      <c r="B1172" s="38"/>
    </row>
    <row r="1173" spans="1:2" ht="14.25">
      <c r="A1173" s="37"/>
      <c r="B1173" s="38"/>
    </row>
    <row r="1174" spans="1:2" ht="14.25">
      <c r="A1174" s="37"/>
      <c r="B1174" s="38"/>
    </row>
    <row r="1175" spans="1:2" ht="14.25">
      <c r="A1175" s="37"/>
      <c r="B1175" s="38"/>
    </row>
    <row r="1176" spans="1:2" ht="14.25">
      <c r="A1176" s="37"/>
      <c r="B1176" s="38"/>
    </row>
    <row r="1177" spans="1:2" ht="14.25">
      <c r="A1177" s="37"/>
      <c r="B1177" s="38"/>
    </row>
    <row r="1178" spans="1:2" ht="14.25">
      <c r="A1178" s="37"/>
      <c r="B1178" s="38"/>
    </row>
    <row r="1179" spans="1:2" ht="14.25">
      <c r="A1179" s="37"/>
      <c r="B1179" s="38"/>
    </row>
    <row r="1180" spans="1:2" ht="14.25">
      <c r="A1180" s="37"/>
      <c r="B1180" s="38"/>
    </row>
    <row r="1181" spans="1:2" ht="14.25">
      <c r="A1181" s="37"/>
      <c r="B1181" s="38"/>
    </row>
    <row r="1182" spans="1:2" ht="14.25">
      <c r="A1182" s="37"/>
      <c r="B1182" s="38"/>
    </row>
    <row r="1183" spans="1:2" ht="14.25">
      <c r="A1183" s="37"/>
      <c r="B1183" s="38"/>
    </row>
    <row r="1184" spans="1:2" ht="14.25">
      <c r="A1184" s="37"/>
      <c r="B1184" s="38"/>
    </row>
    <row r="1185" spans="1:2" ht="14.25">
      <c r="A1185" s="37"/>
      <c r="B1185" s="38"/>
    </row>
    <row r="1186" spans="1:2" ht="14.25">
      <c r="A1186" s="37"/>
      <c r="B1186" s="38"/>
    </row>
    <row r="1187" spans="1:2" ht="14.25">
      <c r="A1187" s="37"/>
      <c r="B1187" s="38"/>
    </row>
    <row r="1188" spans="1:2" ht="14.25">
      <c r="A1188" s="37"/>
      <c r="B1188" s="38"/>
    </row>
    <row r="1189" spans="1:2" ht="14.25">
      <c r="A1189" s="37"/>
      <c r="B1189" s="38"/>
    </row>
    <row r="1190" spans="1:2" ht="14.25">
      <c r="A1190" s="37"/>
      <c r="B1190" s="38"/>
    </row>
    <row r="1191" spans="1:2" ht="14.25">
      <c r="A1191" s="37"/>
      <c r="B1191" s="38"/>
    </row>
    <row r="1192" spans="1:2" ht="14.25">
      <c r="A1192" s="37"/>
      <c r="B1192" s="38"/>
    </row>
    <row r="1193" spans="1:2" ht="14.25">
      <c r="A1193" s="37"/>
      <c r="B1193" s="38"/>
    </row>
    <row r="1194" spans="1:2" ht="14.25">
      <c r="A1194" s="37"/>
      <c r="B1194" s="38"/>
    </row>
    <row r="1195" spans="1:2" ht="14.25">
      <c r="A1195" s="37"/>
      <c r="B1195" s="38"/>
    </row>
    <row r="1196" spans="1:2" ht="14.25">
      <c r="A1196" s="37"/>
      <c r="B1196" s="38"/>
    </row>
    <row r="1197" spans="1:2" ht="14.25">
      <c r="A1197" s="37"/>
      <c r="B1197" s="38"/>
    </row>
    <row r="1198" spans="1:2" ht="14.25">
      <c r="A1198" s="37"/>
      <c r="B1198" s="38"/>
    </row>
    <row r="1199" spans="1:2" ht="14.25">
      <c r="A1199" s="37"/>
      <c r="B1199" s="38"/>
    </row>
    <row r="1200" spans="1:2" ht="14.25">
      <c r="A1200" s="37"/>
      <c r="B1200" s="38"/>
    </row>
    <row r="1201" spans="1:2" ht="14.25">
      <c r="A1201" s="37"/>
      <c r="B1201" s="38"/>
    </row>
    <row r="1202" spans="1:2" ht="14.25">
      <c r="A1202" s="37"/>
      <c r="B1202" s="38"/>
    </row>
    <row r="1203" spans="1:2" ht="14.25">
      <c r="A1203" s="37"/>
      <c r="B1203" s="38"/>
    </row>
    <row r="1204" spans="1:2" ht="14.25">
      <c r="A1204" s="37"/>
      <c r="B1204" s="38"/>
    </row>
    <row r="1205" spans="1:2" ht="14.25">
      <c r="A1205" s="37"/>
      <c r="B1205" s="38"/>
    </row>
    <row r="1206" spans="1:2" ht="14.25">
      <c r="A1206" s="37"/>
      <c r="B1206" s="38"/>
    </row>
    <row r="1207" spans="1:2" ht="14.25">
      <c r="A1207" s="37"/>
      <c r="B1207" s="38"/>
    </row>
    <row r="1208" spans="1:2" ht="14.25">
      <c r="A1208" s="37"/>
      <c r="B1208" s="38"/>
    </row>
    <row r="1209" spans="1:2" ht="14.25">
      <c r="A1209" s="37"/>
      <c r="B1209" s="38"/>
    </row>
    <row r="1210" spans="1:2" ht="14.25">
      <c r="A1210" s="37"/>
      <c r="B1210" s="38"/>
    </row>
    <row r="1211" spans="1:2" ht="14.25">
      <c r="A1211" s="37"/>
      <c r="B1211" s="38"/>
    </row>
    <row r="1212" spans="1:2" ht="14.25">
      <c r="A1212" s="37"/>
      <c r="B1212" s="38"/>
    </row>
    <row r="1213" spans="1:2" ht="14.25">
      <c r="A1213" s="37"/>
      <c r="B1213" s="38"/>
    </row>
    <row r="1214" spans="1:2" ht="14.25">
      <c r="A1214" s="37"/>
      <c r="B1214" s="38"/>
    </row>
    <row r="1215" spans="1:2" ht="14.25">
      <c r="A1215" s="37"/>
      <c r="B1215" s="38"/>
    </row>
    <row r="1216" spans="1:2" ht="14.25">
      <c r="A1216" s="37"/>
      <c r="B1216" s="38"/>
    </row>
    <row r="1217" spans="1:2" ht="14.25">
      <c r="A1217" s="37"/>
      <c r="B1217" s="38"/>
    </row>
    <row r="1218" spans="1:2" ht="14.25">
      <c r="A1218" s="37"/>
      <c r="B1218" s="38"/>
    </row>
    <row r="1219" spans="1:2" ht="14.25">
      <c r="A1219" s="37"/>
      <c r="B1219" s="38"/>
    </row>
    <row r="1220" spans="1:2" ht="14.25">
      <c r="A1220" s="37"/>
      <c r="B1220" s="38"/>
    </row>
    <row r="1221" spans="1:2" ht="14.25">
      <c r="A1221" s="37"/>
      <c r="B1221" s="38"/>
    </row>
    <row r="1222" spans="1:2" ht="14.25">
      <c r="A1222" s="37"/>
      <c r="B1222" s="38"/>
    </row>
    <row r="1223" spans="1:2" ht="14.25">
      <c r="A1223" s="37"/>
      <c r="B1223" s="38"/>
    </row>
    <row r="1224" spans="1:2" ht="14.25">
      <c r="A1224" s="37"/>
      <c r="B1224" s="38"/>
    </row>
    <row r="1225" spans="1:2" ht="14.25">
      <c r="A1225" s="37"/>
      <c r="B1225" s="38"/>
    </row>
    <row r="1226" spans="1:2" ht="14.25">
      <c r="A1226" s="37"/>
      <c r="B1226" s="38"/>
    </row>
    <row r="1227" spans="1:2" ht="14.25">
      <c r="A1227" s="37"/>
      <c r="B1227" s="38"/>
    </row>
    <row r="1228" spans="1:2" ht="14.25">
      <c r="A1228" s="37"/>
      <c r="B1228" s="38"/>
    </row>
    <row r="1229" spans="1:2" ht="14.25">
      <c r="A1229" s="37"/>
      <c r="B1229" s="38"/>
    </row>
    <row r="1230" spans="1:2" ht="14.25">
      <c r="A1230" s="37"/>
      <c r="B1230" s="38"/>
    </row>
    <row r="1231" spans="1:2" ht="14.25">
      <c r="A1231" s="37"/>
      <c r="B1231" s="38"/>
    </row>
    <row r="1232" spans="1:2" ht="14.25">
      <c r="A1232" s="37"/>
      <c r="B1232" s="38"/>
    </row>
    <row r="1233" spans="1:2" ht="14.25">
      <c r="A1233" s="37"/>
      <c r="B1233" s="38"/>
    </row>
    <row r="1234" spans="1:2" ht="14.25">
      <c r="A1234" s="37"/>
      <c r="B1234" s="38"/>
    </row>
    <row r="1235" spans="1:2" ht="14.25">
      <c r="A1235" s="37"/>
      <c r="B1235" s="38"/>
    </row>
    <row r="1236" spans="1:2" ht="14.25">
      <c r="A1236" s="37"/>
      <c r="B1236" s="38"/>
    </row>
    <row r="1237" spans="1:2" ht="14.25">
      <c r="A1237" s="37"/>
      <c r="B1237" s="38"/>
    </row>
    <row r="1238" spans="1:2" ht="14.25">
      <c r="A1238" s="37"/>
      <c r="B1238" s="38"/>
    </row>
    <row r="1239" spans="1:2" ht="14.25">
      <c r="A1239" s="37"/>
      <c r="B1239" s="38"/>
    </row>
    <row r="1240" spans="1:2" ht="14.25">
      <c r="A1240" s="37"/>
      <c r="B1240" s="38"/>
    </row>
    <row r="1241" spans="1:2" ht="14.25">
      <c r="A1241" s="37"/>
      <c r="B1241" s="38"/>
    </row>
    <row r="1242" spans="1:2" ht="14.25">
      <c r="A1242" s="37"/>
      <c r="B1242" s="38"/>
    </row>
    <row r="1243" spans="1:2" ht="14.25">
      <c r="A1243" s="37"/>
      <c r="B1243" s="38"/>
    </row>
    <row r="1244" spans="1:2" ht="14.25">
      <c r="A1244" s="37"/>
      <c r="B1244" s="38"/>
    </row>
    <row r="1245" spans="1:2" ht="14.25">
      <c r="A1245" s="37"/>
      <c r="B1245" s="38"/>
    </row>
    <row r="1246" spans="1:2" ht="14.25">
      <c r="A1246" s="37"/>
      <c r="B1246" s="38"/>
    </row>
    <row r="1247" spans="1:2" ht="14.25">
      <c r="A1247" s="37"/>
      <c r="B1247" s="38"/>
    </row>
    <row r="1248" spans="1:2" ht="14.25">
      <c r="A1248" s="37"/>
      <c r="B1248" s="38"/>
    </row>
    <row r="1249" spans="1:2" ht="14.25">
      <c r="A1249" s="37"/>
      <c r="B1249" s="38"/>
    </row>
    <row r="1250" spans="1:2" ht="14.25">
      <c r="A1250" s="37"/>
      <c r="B1250" s="38"/>
    </row>
    <row r="1251" spans="1:2" ht="14.25">
      <c r="A1251" s="37"/>
      <c r="B1251" s="38"/>
    </row>
    <row r="1252" spans="1:2" ht="14.25">
      <c r="A1252" s="37"/>
      <c r="B1252" s="38"/>
    </row>
    <row r="1253" spans="1:2" ht="14.25">
      <c r="A1253" s="37"/>
      <c r="B1253" s="38"/>
    </row>
    <row r="1254" spans="1:2" ht="14.25">
      <c r="A1254" s="37"/>
      <c r="B1254" s="38"/>
    </row>
    <row r="1255" spans="1:2" ht="14.25">
      <c r="A1255" s="37"/>
      <c r="B1255" s="38"/>
    </row>
    <row r="1256" spans="1:2" ht="14.25">
      <c r="A1256" s="37"/>
      <c r="B1256" s="38"/>
    </row>
    <row r="1257" spans="1:2" ht="14.25">
      <c r="A1257" s="37"/>
      <c r="B1257" s="38"/>
    </row>
    <row r="1258" spans="1:2" ht="14.25">
      <c r="A1258" s="37"/>
      <c r="B1258" s="38"/>
    </row>
    <row r="1259" spans="1:2" ht="14.25">
      <c r="A1259" s="37"/>
      <c r="B1259" s="38"/>
    </row>
    <row r="1260" spans="1:2" ht="14.25">
      <c r="A1260" s="37"/>
      <c r="B1260" s="38"/>
    </row>
    <row r="1261" spans="1:2" ht="14.25">
      <c r="A1261" s="37"/>
      <c r="B1261" s="38"/>
    </row>
    <row r="1262" spans="1:2" ht="14.25">
      <c r="A1262" s="37"/>
      <c r="B1262" s="38"/>
    </row>
    <row r="1263" spans="1:2" ht="14.25">
      <c r="A1263" s="37"/>
      <c r="B1263" s="38"/>
    </row>
    <row r="1264" spans="1:2" ht="14.25">
      <c r="A1264" s="37"/>
      <c r="B1264" s="38"/>
    </row>
    <row r="1265" spans="1:2" ht="14.25">
      <c r="A1265" s="37"/>
      <c r="B1265" s="38"/>
    </row>
    <row r="1266" spans="1:2" ht="14.25">
      <c r="A1266" s="37"/>
      <c r="B1266" s="38"/>
    </row>
    <row r="1267" spans="1:2" ht="14.25">
      <c r="A1267" s="37"/>
      <c r="B1267" s="38"/>
    </row>
    <row r="1268" spans="1:2" ht="14.25">
      <c r="A1268" s="37"/>
      <c r="B1268" s="38"/>
    </row>
    <row r="1269" spans="1:2" ht="14.25">
      <c r="A1269" s="37"/>
      <c r="B1269" s="38"/>
    </row>
    <row r="1270" spans="1:2" ht="14.25">
      <c r="A1270" s="37"/>
      <c r="B1270" s="38"/>
    </row>
    <row r="1271" spans="1:2" ht="14.25">
      <c r="A1271" s="37"/>
      <c r="B1271" s="38"/>
    </row>
    <row r="1272" spans="1:2" ht="14.25">
      <c r="A1272" s="37"/>
      <c r="B1272" s="38"/>
    </row>
    <row r="1273" spans="1:2" ht="14.25">
      <c r="A1273" s="37"/>
      <c r="B1273" s="38"/>
    </row>
    <row r="1274" spans="1:2" ht="14.25">
      <c r="A1274" s="37"/>
      <c r="B1274" s="38"/>
    </row>
    <row r="1275" spans="1:2" ht="14.25">
      <c r="A1275" s="37"/>
      <c r="B1275" s="38"/>
    </row>
    <row r="1276" spans="1:2" ht="14.25">
      <c r="A1276" s="37"/>
      <c r="B1276" s="38"/>
    </row>
    <row r="1277" spans="1:2" ht="14.25">
      <c r="A1277" s="37"/>
      <c r="B1277" s="38"/>
    </row>
    <row r="1278" spans="1:2" ht="14.25">
      <c r="A1278" s="37"/>
      <c r="B1278" s="38"/>
    </row>
    <row r="1279" spans="1:2" ht="14.25">
      <c r="A1279" s="37"/>
      <c r="B1279" s="38"/>
    </row>
    <row r="1280" spans="1:2" ht="14.25">
      <c r="A1280" s="37"/>
      <c r="B1280" s="38"/>
    </row>
    <row r="1281" spans="1:2" ht="14.25">
      <c r="A1281" s="37"/>
      <c r="B1281" s="38"/>
    </row>
    <row r="1282" spans="1:2" ht="14.25">
      <c r="A1282" s="37"/>
      <c r="B1282" s="38"/>
    </row>
    <row r="1283" spans="1:2" ht="14.25">
      <c r="A1283" s="37"/>
      <c r="B1283" s="38"/>
    </row>
    <row r="1284" spans="1:2" ht="14.25">
      <c r="A1284" s="37"/>
      <c r="B1284" s="38"/>
    </row>
    <row r="1285" spans="1:2" ht="14.25">
      <c r="A1285" s="37"/>
      <c r="B1285" s="38"/>
    </row>
    <row r="1286" spans="1:2" ht="14.25">
      <c r="A1286" s="37"/>
      <c r="B1286" s="38"/>
    </row>
    <row r="1287" spans="1:2" ht="14.25">
      <c r="A1287" s="37"/>
      <c r="B1287" s="38"/>
    </row>
    <row r="1288" spans="1:2" ht="14.25">
      <c r="A1288" s="37"/>
      <c r="B1288" s="38"/>
    </row>
    <row r="1289" spans="1:2" ht="14.25">
      <c r="A1289" s="37"/>
      <c r="B1289" s="38"/>
    </row>
    <row r="1290" spans="1:2" ht="14.25">
      <c r="A1290" s="37"/>
      <c r="B1290" s="38"/>
    </row>
    <row r="1291" spans="1:2" ht="14.25">
      <c r="A1291" s="37"/>
      <c r="B1291" s="38"/>
    </row>
    <row r="1292" spans="1:2" ht="14.25">
      <c r="A1292" s="37"/>
      <c r="B1292" s="38"/>
    </row>
    <row r="1293" spans="1:2" ht="14.25">
      <c r="A1293" s="37"/>
      <c r="B1293" s="38"/>
    </row>
    <row r="1294" spans="1:2" ht="14.25">
      <c r="A1294" s="37"/>
      <c r="B1294" s="38"/>
    </row>
    <row r="1295" spans="1:2" ht="14.25">
      <c r="A1295" s="37"/>
      <c r="B1295" s="38"/>
    </row>
    <row r="1296" spans="1:2" ht="14.25">
      <c r="A1296" s="37"/>
      <c r="B1296" s="38"/>
    </row>
    <row r="1297" spans="1:2" ht="14.25">
      <c r="A1297" s="37"/>
      <c r="B1297" s="38"/>
    </row>
    <row r="1298" spans="1:2" ht="14.25">
      <c r="A1298" s="37"/>
      <c r="B1298" s="38"/>
    </row>
    <row r="1299" spans="1:2" ht="14.25">
      <c r="A1299" s="37"/>
      <c r="B1299" s="38"/>
    </row>
    <row r="1300" spans="1:2" ht="14.25">
      <c r="A1300" s="37"/>
      <c r="B1300" s="38"/>
    </row>
    <row r="1301" spans="1:2" ht="14.25">
      <c r="A1301" s="37"/>
      <c r="B1301" s="38"/>
    </row>
    <row r="1302" spans="1:2" ht="14.25">
      <c r="A1302" s="37"/>
      <c r="B1302" s="38"/>
    </row>
    <row r="1303" spans="1:2" ht="14.25">
      <c r="A1303" s="37"/>
      <c r="B1303" s="38"/>
    </row>
    <row r="1304" spans="1:2" ht="14.25">
      <c r="A1304" s="37"/>
      <c r="B1304" s="38"/>
    </row>
    <row r="1305" spans="1:2" ht="14.25">
      <c r="A1305" s="37"/>
      <c r="B1305" s="38"/>
    </row>
    <row r="1306" spans="1:2" ht="14.25">
      <c r="A1306" s="37"/>
      <c r="B1306" s="38"/>
    </row>
    <row r="1307" spans="1:2" ht="14.25">
      <c r="A1307" s="37"/>
      <c r="B1307" s="38"/>
    </row>
    <row r="1308" spans="1:2" ht="14.25">
      <c r="A1308" s="37"/>
      <c r="B1308" s="38"/>
    </row>
    <row r="1309" spans="1:2" ht="14.25">
      <c r="A1309" s="37"/>
      <c r="B1309" s="38"/>
    </row>
    <row r="1310" spans="1:2" ht="14.25">
      <c r="A1310" s="37"/>
      <c r="B1310" s="38"/>
    </row>
    <row r="1311" spans="1:2" ht="14.25">
      <c r="A1311" s="37"/>
      <c r="B1311" s="38"/>
    </row>
    <row r="1312" spans="1:2" ht="14.25">
      <c r="A1312" s="37"/>
      <c r="B1312" s="38"/>
    </row>
    <row r="1313" spans="1:2" ht="14.25">
      <c r="A1313" s="37"/>
      <c r="B1313" s="38"/>
    </row>
    <row r="1314" spans="1:2" ht="14.25">
      <c r="A1314" s="37"/>
      <c r="B1314" s="38"/>
    </row>
    <row r="1315" spans="1:2" ht="14.25">
      <c r="A1315" s="37"/>
      <c r="B1315" s="38"/>
    </row>
    <row r="1316" spans="1:2" ht="14.25">
      <c r="A1316" s="37"/>
      <c r="B1316" s="38"/>
    </row>
    <row r="1317" spans="1:2" ht="14.25">
      <c r="A1317" s="37"/>
      <c r="B1317" s="38"/>
    </row>
    <row r="1318" spans="1:2" ht="14.25">
      <c r="A1318" s="37"/>
      <c r="B1318" s="38"/>
    </row>
    <row r="1319" spans="1:2" ht="14.25">
      <c r="A1319" s="37"/>
      <c r="B1319" s="38"/>
    </row>
    <row r="1320" spans="1:2" ht="14.25">
      <c r="A1320" s="37"/>
      <c r="B1320" s="38"/>
    </row>
    <row r="1321" spans="1:2" ht="14.25">
      <c r="A1321" s="37"/>
      <c r="B1321" s="38"/>
    </row>
    <row r="1322" spans="1:2" ht="14.25">
      <c r="A1322" s="37"/>
      <c r="B1322" s="38"/>
    </row>
    <row r="1323" spans="1:2" ht="14.25">
      <c r="A1323" s="37"/>
      <c r="B1323" s="38"/>
    </row>
    <row r="1324" spans="1:2" ht="14.25">
      <c r="A1324" s="37"/>
      <c r="B1324" s="38"/>
    </row>
    <row r="1325" spans="1:2" ht="14.25">
      <c r="A1325" s="37"/>
      <c r="B1325" s="38"/>
    </row>
    <row r="1326" spans="1:2" ht="14.25">
      <c r="A1326" s="37"/>
      <c r="B1326" s="38"/>
    </row>
    <row r="1327" spans="1:2" ht="14.25">
      <c r="A1327" s="37"/>
      <c r="B1327" s="38"/>
    </row>
    <row r="1328" spans="1:2" ht="14.25">
      <c r="A1328" s="37"/>
      <c r="B1328" s="38"/>
    </row>
    <row r="1329" spans="1:2" ht="14.25">
      <c r="A1329" s="37"/>
      <c r="B1329" s="38"/>
    </row>
    <row r="1330" spans="1:2" ht="14.25">
      <c r="A1330" s="37"/>
      <c r="B1330" s="38"/>
    </row>
    <row r="1331" spans="1:2" ht="14.25">
      <c r="A1331" s="37"/>
      <c r="B1331" s="38"/>
    </row>
    <row r="1332" spans="1:2" ht="14.25">
      <c r="A1332" s="37"/>
      <c r="B1332" s="38"/>
    </row>
    <row r="1333" spans="1:2" ht="14.25">
      <c r="A1333" s="37"/>
      <c r="B1333" s="38"/>
    </row>
    <row r="1334" spans="1:2" ht="14.25">
      <c r="A1334" s="37"/>
      <c r="B1334" s="38"/>
    </row>
    <row r="1335" spans="1:2" ht="14.25">
      <c r="A1335" s="37"/>
      <c r="B1335" s="38"/>
    </row>
    <row r="1336" spans="1:2" ht="14.25">
      <c r="A1336" s="37"/>
      <c r="B1336" s="38"/>
    </row>
    <row r="1337" spans="1:2" ht="14.25">
      <c r="A1337" s="37"/>
      <c r="B1337" s="38"/>
    </row>
    <row r="1338" spans="1:2" ht="14.25">
      <c r="A1338" s="37"/>
      <c r="B1338" s="38"/>
    </row>
    <row r="1339" spans="1:2" ht="14.25">
      <c r="A1339" s="37"/>
      <c r="B1339" s="38"/>
    </row>
    <row r="1340" spans="1:2" ht="14.25">
      <c r="A1340" s="37"/>
      <c r="B1340" s="38"/>
    </row>
    <row r="1341" spans="1:2" ht="14.25">
      <c r="A1341" s="37"/>
      <c r="B1341" s="38"/>
    </row>
    <row r="1342" spans="1:2" ht="14.25">
      <c r="A1342" s="37"/>
      <c r="B1342" s="38"/>
    </row>
    <row r="1343" spans="1:2" ht="14.25">
      <c r="A1343" s="37"/>
      <c r="B1343" s="38"/>
    </row>
    <row r="1344" spans="1:2" ht="14.25">
      <c r="A1344" s="37"/>
      <c r="B1344" s="38"/>
    </row>
    <row r="1345" spans="1:2" ht="14.25">
      <c r="A1345" s="37"/>
      <c r="B1345" s="38"/>
    </row>
    <row r="1346" spans="1:2" ht="14.25">
      <c r="A1346" s="37"/>
      <c r="B1346" s="38"/>
    </row>
    <row r="1347" spans="1:2" ht="14.25">
      <c r="A1347" s="37"/>
      <c r="B1347" s="38"/>
    </row>
    <row r="1348" spans="1:2" ht="14.25">
      <c r="A1348" s="37"/>
      <c r="B1348" s="38"/>
    </row>
    <row r="1349" spans="1:2" ht="14.25">
      <c r="A1349" s="37"/>
      <c r="B1349" s="38"/>
    </row>
    <row r="1350" spans="1:2" ht="14.25">
      <c r="A1350" s="37"/>
      <c r="B1350" s="38"/>
    </row>
    <row r="1351" spans="1:2" ht="14.25">
      <c r="A1351" s="37"/>
      <c r="B1351" s="38"/>
    </row>
    <row r="1352" spans="1:2" ht="14.25">
      <c r="A1352" s="37"/>
      <c r="B1352" s="38"/>
    </row>
    <row r="1353" spans="1:2" ht="14.25">
      <c r="A1353" s="37"/>
      <c r="B1353" s="38"/>
    </row>
    <row r="1354" spans="1:2" ht="14.25">
      <c r="A1354" s="37"/>
      <c r="B1354" s="38"/>
    </row>
    <row r="1355" spans="1:2" ht="14.25">
      <c r="A1355" s="37"/>
      <c r="B1355" s="38"/>
    </row>
    <row r="1356" spans="1:2" ht="14.25">
      <c r="A1356" s="37"/>
      <c r="B1356" s="38"/>
    </row>
    <row r="1357" spans="1:2" ht="14.25">
      <c r="A1357" s="37"/>
      <c r="B1357" s="38"/>
    </row>
    <row r="1358" spans="1:2" ht="14.25">
      <c r="A1358" s="37"/>
      <c r="B1358" s="38"/>
    </row>
    <row r="1359" spans="1:2" ht="14.25">
      <c r="A1359" s="37"/>
      <c r="B1359" s="38"/>
    </row>
    <row r="1360" spans="1:2" ht="14.25">
      <c r="A1360" s="37"/>
      <c r="B1360" s="38"/>
    </row>
    <row r="1361" spans="1:2" ht="14.25">
      <c r="A1361" s="37"/>
      <c r="B1361" s="38"/>
    </row>
    <row r="1362" spans="1:2" ht="14.25">
      <c r="A1362" s="37"/>
      <c r="B1362" s="38"/>
    </row>
    <row r="1363" spans="1:2" ht="14.25">
      <c r="A1363" s="37"/>
      <c r="B1363" s="38"/>
    </row>
    <row r="1364" spans="1:2" ht="14.25">
      <c r="A1364" s="37"/>
      <c r="B1364" s="38"/>
    </row>
    <row r="1365" spans="1:2" ht="14.25">
      <c r="A1365" s="37"/>
      <c r="B1365" s="38"/>
    </row>
    <row r="1366" spans="1:2" ht="14.25">
      <c r="A1366" s="37"/>
      <c r="B1366" s="38"/>
    </row>
    <row r="1367" spans="1:2" ht="14.25">
      <c r="A1367" s="37"/>
      <c r="B1367" s="38"/>
    </row>
    <row r="1368" spans="1:2" ht="14.25">
      <c r="A1368" s="37"/>
      <c r="B1368" s="38"/>
    </row>
    <row r="1369" spans="1:2" ht="14.25">
      <c r="A1369" s="37"/>
      <c r="B1369" s="38"/>
    </row>
    <row r="1370" spans="1:2" ht="14.25">
      <c r="A1370" s="37"/>
      <c r="B1370" s="38"/>
    </row>
    <row r="1371" spans="1:2" ht="14.25">
      <c r="A1371" s="37"/>
      <c r="B1371" s="38"/>
    </row>
    <row r="1372" spans="1:2" ht="14.25">
      <c r="A1372" s="37"/>
      <c r="B1372" s="38"/>
    </row>
    <row r="1373" spans="1:2" ht="14.25">
      <c r="A1373" s="37"/>
      <c r="B1373" s="38"/>
    </row>
    <row r="1374" spans="1:2" ht="14.25">
      <c r="A1374" s="37"/>
      <c r="B1374" s="38"/>
    </row>
    <row r="1375" spans="1:2" ht="14.25">
      <c r="A1375" s="37"/>
      <c r="B1375" s="38"/>
    </row>
    <row r="1376" spans="1:2" ht="14.25">
      <c r="A1376" s="37"/>
      <c r="B1376" s="38"/>
    </row>
    <row r="1377" spans="1:2" ht="14.25">
      <c r="A1377" s="37"/>
      <c r="B1377" s="38"/>
    </row>
    <row r="1378" spans="1:2" ht="14.25">
      <c r="A1378" s="37"/>
      <c r="B1378" s="38"/>
    </row>
    <row r="1379" spans="1:2" ht="14.25">
      <c r="A1379" s="37"/>
      <c r="B1379" s="38"/>
    </row>
    <row r="1380" spans="1:2" ht="14.25">
      <c r="A1380" s="37"/>
      <c r="B1380" s="38"/>
    </row>
    <row r="1381" spans="1:2" ht="14.25">
      <c r="A1381" s="37"/>
      <c r="B1381" s="38"/>
    </row>
    <row r="1382" spans="1:2" ht="14.25">
      <c r="A1382" s="37"/>
      <c r="B1382" s="38"/>
    </row>
    <row r="1383" spans="1:2" ht="14.25">
      <c r="A1383" s="37"/>
      <c r="B1383" s="38"/>
    </row>
    <row r="1384" spans="1:2" ht="14.25">
      <c r="A1384" s="37"/>
      <c r="B1384" s="38"/>
    </row>
    <row r="1385" spans="1:2" ht="14.25">
      <c r="A1385" s="37"/>
      <c r="B1385" s="38"/>
    </row>
    <row r="1386" spans="1:2" ht="14.25">
      <c r="A1386" s="37"/>
      <c r="B1386" s="38"/>
    </row>
    <row r="1387" spans="1:2" ht="14.25">
      <c r="A1387" s="37"/>
      <c r="B1387" s="38"/>
    </row>
    <row r="1388" spans="1:2" ht="14.25">
      <c r="A1388" s="37"/>
      <c r="B1388" s="38"/>
    </row>
    <row r="1389" spans="1:2" ht="14.25">
      <c r="A1389" s="37"/>
      <c r="B1389" s="38"/>
    </row>
    <row r="1390" spans="1:2" ht="14.25">
      <c r="A1390" s="37"/>
      <c r="B1390" s="38"/>
    </row>
    <row r="1391" spans="1:2" ht="14.25">
      <c r="A1391" s="37"/>
      <c r="B1391" s="38"/>
    </row>
    <row r="1392" spans="1:2" ht="14.25">
      <c r="A1392" s="37"/>
      <c r="B1392" s="38"/>
    </row>
    <row r="1393" spans="1:2" ht="14.25">
      <c r="A1393" s="37"/>
      <c r="B1393" s="38"/>
    </row>
    <row r="1394" spans="1:2" ht="14.25">
      <c r="A1394" s="37"/>
      <c r="B1394" s="38"/>
    </row>
    <row r="1395" spans="1:2" ht="14.25">
      <c r="A1395" s="37"/>
      <c r="B1395" s="38"/>
    </row>
    <row r="1396" spans="1:2" ht="14.25">
      <c r="A1396" s="37"/>
      <c r="B1396" s="38"/>
    </row>
    <row r="1397" spans="1:2" ht="14.25">
      <c r="A1397" s="37"/>
      <c r="B1397" s="38"/>
    </row>
    <row r="1398" spans="1:2" ht="14.25">
      <c r="A1398" s="37"/>
      <c r="B1398" s="38"/>
    </row>
    <row r="1399" spans="1:2" ht="14.25">
      <c r="A1399" s="37"/>
      <c r="B1399" s="38"/>
    </row>
    <row r="1400" spans="1:2" ht="14.25">
      <c r="A1400" s="37"/>
      <c r="B1400" s="38"/>
    </row>
    <row r="1401" spans="1:2" ht="14.25">
      <c r="A1401" s="37"/>
      <c r="B1401" s="38"/>
    </row>
    <row r="1402" spans="1:2" ht="14.25">
      <c r="A1402" s="37"/>
      <c r="B1402" s="38"/>
    </row>
    <row r="1403" spans="1:2" ht="14.25">
      <c r="A1403" s="37"/>
      <c r="B1403" s="38"/>
    </row>
    <row r="1404" spans="1:2" ht="14.25">
      <c r="A1404" s="37"/>
      <c r="B1404" s="38"/>
    </row>
    <row r="1405" spans="1:2" ht="14.25">
      <c r="A1405" s="37"/>
      <c r="B1405" s="38"/>
    </row>
    <row r="1406" spans="1:2" ht="14.25">
      <c r="A1406" s="37"/>
      <c r="B1406" s="38"/>
    </row>
    <row r="1407" spans="1:2" ht="14.25">
      <c r="A1407" s="37"/>
      <c r="B1407" s="38"/>
    </row>
    <row r="1408" spans="1:2" ht="14.25">
      <c r="A1408" s="37"/>
      <c r="B1408" s="38"/>
    </row>
    <row r="1409" spans="1:2" ht="14.25">
      <c r="A1409" s="37"/>
      <c r="B1409" s="38"/>
    </row>
    <row r="1410" spans="1:2" ht="14.25">
      <c r="A1410" s="37"/>
      <c r="B1410" s="38"/>
    </row>
    <row r="1411" spans="1:2" ht="14.25">
      <c r="A1411" s="37"/>
      <c r="B1411" s="38"/>
    </row>
    <row r="1412" spans="1:2" ht="14.25">
      <c r="A1412" s="37"/>
      <c r="B1412" s="38"/>
    </row>
    <row r="1413" spans="1:2" ht="14.25">
      <c r="A1413" s="37"/>
      <c r="B1413" s="38"/>
    </row>
    <row r="1414" spans="1:2" ht="14.25">
      <c r="A1414" s="37"/>
      <c r="B1414" s="38"/>
    </row>
    <row r="1415" spans="1:2" ht="14.25">
      <c r="A1415" s="37"/>
      <c r="B1415" s="38"/>
    </row>
    <row r="1416" spans="1:2" ht="14.25">
      <c r="A1416" s="37"/>
      <c r="B1416" s="38"/>
    </row>
    <row r="1417" spans="1:2" ht="14.25">
      <c r="A1417" s="37"/>
      <c r="B1417" s="38"/>
    </row>
    <row r="1418" spans="1:2" ht="14.25">
      <c r="A1418" s="37"/>
      <c r="B1418" s="38"/>
    </row>
    <row r="1419" spans="1:2" ht="14.25">
      <c r="A1419" s="37"/>
      <c r="B1419" s="38"/>
    </row>
    <row r="1420" spans="1:2" ht="14.25">
      <c r="A1420" s="37"/>
      <c r="B1420" s="38"/>
    </row>
    <row r="1421" spans="1:2" ht="14.25">
      <c r="A1421" s="37"/>
      <c r="B1421" s="38"/>
    </row>
    <row r="1422" spans="1:2" ht="14.25">
      <c r="A1422" s="37"/>
      <c r="B1422" s="38"/>
    </row>
    <row r="1423" spans="1:2" ht="14.25">
      <c r="A1423" s="37"/>
      <c r="B1423" s="38"/>
    </row>
    <row r="1424" spans="1:2" ht="14.25">
      <c r="A1424" s="37"/>
      <c r="B1424" s="38"/>
    </row>
    <row r="1425" spans="1:2" ht="14.25">
      <c r="A1425" s="37"/>
      <c r="B1425" s="38"/>
    </row>
    <row r="1426" spans="1:2" ht="14.25">
      <c r="A1426" s="37"/>
      <c r="B1426" s="38"/>
    </row>
    <row r="1427" spans="1:2" ht="14.25">
      <c r="A1427" s="37"/>
      <c r="B1427" s="38"/>
    </row>
    <row r="1428" spans="1:2" ht="14.25">
      <c r="A1428" s="37"/>
      <c r="B1428" s="38"/>
    </row>
    <row r="1429" spans="1:2" ht="14.25">
      <c r="A1429" s="37"/>
      <c r="B1429" s="38"/>
    </row>
    <row r="1430" spans="1:2" ht="14.25">
      <c r="A1430" s="37"/>
      <c r="B1430" s="38"/>
    </row>
    <row r="1431" spans="1:2" ht="14.25">
      <c r="A1431" s="37"/>
      <c r="B1431" s="38"/>
    </row>
    <row r="1432" spans="1:2" ht="14.25">
      <c r="A1432" s="37"/>
      <c r="B1432" s="38"/>
    </row>
    <row r="1433" spans="1:2" ht="14.25">
      <c r="A1433" s="37"/>
      <c r="B1433" s="38"/>
    </row>
    <row r="1434" spans="1:2" ht="14.25">
      <c r="A1434" s="37"/>
      <c r="B1434" s="38"/>
    </row>
    <row r="1435" spans="1:2" ht="14.25">
      <c r="A1435" s="37"/>
      <c r="B1435" s="38"/>
    </row>
    <row r="1436" spans="1:2" ht="14.25">
      <c r="A1436" s="37"/>
      <c r="B1436" s="38"/>
    </row>
    <row r="1437" spans="1:2" ht="14.25">
      <c r="A1437" s="37"/>
      <c r="B1437" s="38"/>
    </row>
    <row r="1438" spans="1:2" ht="14.25">
      <c r="A1438" s="37"/>
      <c r="B1438" s="38"/>
    </row>
    <row r="1439" spans="1:2" ht="14.25">
      <c r="A1439" s="37"/>
      <c r="B1439" s="38"/>
    </row>
    <row r="1440" spans="1:2" ht="14.25">
      <c r="A1440" s="37"/>
      <c r="B1440" s="38"/>
    </row>
    <row r="1441" spans="1:2" ht="14.25">
      <c r="A1441" s="37"/>
      <c r="B1441" s="38"/>
    </row>
    <row r="1442" spans="1:2" ht="14.25">
      <c r="A1442" s="37"/>
      <c r="B1442" s="38"/>
    </row>
    <row r="1443" spans="1:2" ht="14.25">
      <c r="A1443" s="37"/>
      <c r="B1443" s="38"/>
    </row>
    <row r="1444" spans="1:2" ht="14.25">
      <c r="A1444" s="37"/>
      <c r="B1444" s="38"/>
    </row>
    <row r="1445" spans="1:2" ht="14.25">
      <c r="A1445" s="37"/>
      <c r="B1445" s="38"/>
    </row>
    <row r="1446" spans="1:2" ht="14.25">
      <c r="A1446" s="37"/>
      <c r="B1446" s="38"/>
    </row>
    <row r="1447" spans="1:2" ht="14.25">
      <c r="A1447" s="37"/>
      <c r="B1447" s="38"/>
    </row>
    <row r="1448" spans="1:2" ht="14.25">
      <c r="A1448" s="37"/>
      <c r="B1448" s="38"/>
    </row>
    <row r="1449" spans="1:2" ht="14.25">
      <c r="A1449" s="37"/>
      <c r="B1449" s="38"/>
    </row>
    <row r="1450" spans="1:2" ht="14.25">
      <c r="A1450" s="37"/>
      <c r="B1450" s="38"/>
    </row>
    <row r="1451" spans="1:2" ht="14.25">
      <c r="A1451" s="37"/>
      <c r="B1451" s="38"/>
    </row>
    <row r="1452" spans="1:2" ht="14.25">
      <c r="A1452" s="37"/>
      <c r="B1452" s="38"/>
    </row>
    <row r="1453" spans="1:2" ht="14.25">
      <c r="A1453" s="37"/>
      <c r="B1453" s="38"/>
    </row>
    <row r="1454" spans="1:2" ht="14.25">
      <c r="A1454" s="37"/>
      <c r="B1454" s="38"/>
    </row>
    <row r="1455" spans="1:2" ht="14.25">
      <c r="A1455" s="37"/>
      <c r="B1455" s="38"/>
    </row>
    <row r="1456" spans="1:2" ht="14.25">
      <c r="A1456" s="37"/>
      <c r="B1456" s="38"/>
    </row>
    <row r="1457" spans="1:2" ht="14.25">
      <c r="A1457" s="37"/>
      <c r="B1457" s="38"/>
    </row>
    <row r="1458" spans="1:2" ht="14.25">
      <c r="A1458" s="37"/>
      <c r="B1458" s="38"/>
    </row>
    <row r="1459" spans="1:2" ht="14.25">
      <c r="A1459" s="37"/>
      <c r="B1459" s="38"/>
    </row>
    <row r="1460" spans="1:2" ht="14.25">
      <c r="A1460" s="37"/>
      <c r="B1460" s="38"/>
    </row>
    <row r="1461" spans="1:2" ht="14.25">
      <c r="A1461" s="37"/>
      <c r="B1461" s="38"/>
    </row>
    <row r="1462" spans="1:2" ht="14.25">
      <c r="A1462" s="37"/>
      <c r="B1462" s="38"/>
    </row>
    <row r="1463" spans="1:2" ht="14.25">
      <c r="A1463" s="37"/>
      <c r="B1463" s="38"/>
    </row>
    <row r="1464" spans="1:2" ht="14.25">
      <c r="A1464" s="37"/>
      <c r="B1464" s="38"/>
    </row>
    <row r="1465" spans="1:2" ht="14.25">
      <c r="A1465" s="37"/>
      <c r="B1465" s="38"/>
    </row>
    <row r="1466" spans="1:2" ht="14.25">
      <c r="A1466" s="37"/>
      <c r="B1466" s="38"/>
    </row>
    <row r="1467" spans="1:2" ht="14.25">
      <c r="A1467" s="37"/>
      <c r="B1467" s="38"/>
    </row>
    <row r="1468" spans="1:2" ht="14.25">
      <c r="A1468" s="37"/>
      <c r="B1468" s="38"/>
    </row>
    <row r="1469" spans="1:2" ht="14.25">
      <c r="A1469" s="37"/>
      <c r="B1469" s="38"/>
    </row>
    <row r="1470" spans="1:2" ht="14.25">
      <c r="A1470" s="37"/>
      <c r="B1470" s="38"/>
    </row>
    <row r="1471" spans="1:2" ht="14.25">
      <c r="A1471" s="37"/>
      <c r="B1471" s="38"/>
    </row>
    <row r="1472" spans="1:2" ht="14.25">
      <c r="A1472" s="37"/>
      <c r="B1472" s="38"/>
    </row>
    <row r="1473" spans="1:2" ht="14.25">
      <c r="A1473" s="37"/>
      <c r="B1473" s="38"/>
    </row>
    <row r="1474" spans="1:2" ht="14.25">
      <c r="A1474" s="37"/>
      <c r="B1474" s="38"/>
    </row>
    <row r="1475" spans="1:2" ht="14.25">
      <c r="A1475" s="37"/>
      <c r="B1475" s="38"/>
    </row>
    <row r="1476" spans="1:2" ht="14.25">
      <c r="A1476" s="37"/>
      <c r="B1476" s="38"/>
    </row>
    <row r="1477" spans="1:2" ht="14.25">
      <c r="A1477" s="37"/>
      <c r="B1477" s="38"/>
    </row>
    <row r="1478" spans="1:2" ht="14.25">
      <c r="A1478" s="37"/>
      <c r="B1478" s="38"/>
    </row>
    <row r="1479" spans="1:2" ht="14.25">
      <c r="A1479" s="37"/>
      <c r="B1479" s="38"/>
    </row>
    <row r="1480" spans="1:2" ht="14.25">
      <c r="A1480" s="37"/>
      <c r="B1480" s="38"/>
    </row>
    <row r="1481" spans="1:2" ht="14.25">
      <c r="A1481" s="37"/>
      <c r="B1481" s="38"/>
    </row>
    <row r="1482" spans="1:2" ht="14.25">
      <c r="A1482" s="37"/>
      <c r="B1482" s="38"/>
    </row>
    <row r="1483" spans="1:2" ht="14.25">
      <c r="A1483" s="37"/>
      <c r="B1483" s="38"/>
    </row>
    <row r="1484" spans="1:2" ht="14.25">
      <c r="A1484" s="37"/>
      <c r="B1484" s="38"/>
    </row>
    <row r="1485" spans="1:2" ht="14.25">
      <c r="A1485" s="37"/>
      <c r="B1485" s="38"/>
    </row>
    <row r="1486" spans="1:2" ht="14.25">
      <c r="A1486" s="37"/>
      <c r="B1486" s="38"/>
    </row>
    <row r="1487" spans="1:2" ht="14.25">
      <c r="A1487" s="37"/>
      <c r="B1487" s="38"/>
    </row>
    <row r="1488" spans="1:2" ht="14.25">
      <c r="A1488" s="37"/>
      <c r="B1488" s="38"/>
    </row>
    <row r="1489" spans="1:2" ht="14.25">
      <c r="A1489" s="37"/>
      <c r="B1489" s="38"/>
    </row>
    <row r="1490" spans="1:2" ht="14.25">
      <c r="A1490" s="37"/>
      <c r="B1490" s="38"/>
    </row>
    <row r="1491" spans="1:2" ht="14.25">
      <c r="A1491" s="37"/>
      <c r="B1491" s="38"/>
    </row>
    <row r="1492" spans="1:2" ht="14.25">
      <c r="A1492" s="37"/>
      <c r="B1492" s="38"/>
    </row>
    <row r="1493" spans="1:2" ht="14.25">
      <c r="A1493" s="37"/>
      <c r="B1493" s="38"/>
    </row>
    <row r="1494" spans="1:2" ht="14.25">
      <c r="A1494" s="37"/>
      <c r="B1494" s="38"/>
    </row>
    <row r="1495" spans="1:2" ht="14.25">
      <c r="A1495" s="37"/>
      <c r="B1495" s="38"/>
    </row>
    <row r="1496" spans="1:2" ht="14.25">
      <c r="A1496" s="37"/>
      <c r="B1496" s="38"/>
    </row>
    <row r="1497" spans="1:2" ht="14.25">
      <c r="A1497" s="37"/>
      <c r="B1497" s="38"/>
    </row>
    <row r="1498" spans="1:2" ht="14.25">
      <c r="A1498" s="37"/>
      <c r="B1498" s="38"/>
    </row>
    <row r="1499" spans="1:2" ht="14.25">
      <c r="A1499" s="37"/>
      <c r="B1499" s="38"/>
    </row>
    <row r="1500" spans="1:2" ht="14.25">
      <c r="A1500" s="37"/>
      <c r="B1500" s="38"/>
    </row>
    <row r="1501" spans="1:2" ht="14.25">
      <c r="A1501" s="37"/>
      <c r="B1501" s="38"/>
    </row>
    <row r="1502" spans="1:2" ht="14.25">
      <c r="A1502" s="37"/>
      <c r="B1502" s="38"/>
    </row>
    <row r="1503" spans="1:2" ht="14.25">
      <c r="A1503" s="37"/>
      <c r="B1503" s="38"/>
    </row>
    <row r="1504" spans="1:2" ht="14.25">
      <c r="A1504" s="37"/>
      <c r="B1504" s="38"/>
    </row>
    <row r="1505" spans="1:2" ht="14.25">
      <c r="A1505" s="37"/>
      <c r="B1505" s="38"/>
    </row>
    <row r="1506" spans="1:2" ht="14.25">
      <c r="A1506" s="37"/>
      <c r="B1506" s="38"/>
    </row>
    <row r="1507" spans="1:2" ht="14.25">
      <c r="A1507" s="37"/>
      <c r="B1507" s="38"/>
    </row>
    <row r="1508" spans="1:2" ht="14.25">
      <c r="A1508" s="37"/>
      <c r="B1508" s="38"/>
    </row>
    <row r="1509" spans="1:2" ht="14.25">
      <c r="A1509" s="37"/>
      <c r="B1509" s="38"/>
    </row>
    <row r="1510" spans="1:2" ht="14.25">
      <c r="A1510" s="37"/>
      <c r="B1510" s="38"/>
    </row>
    <row r="1511" spans="1:2" ht="14.25">
      <c r="A1511" s="37"/>
      <c r="B1511" s="38"/>
    </row>
    <row r="1512" spans="1:2" ht="14.25">
      <c r="A1512" s="37"/>
      <c r="B1512" s="38"/>
    </row>
    <row r="1513" spans="1:2" ht="14.25">
      <c r="A1513" s="37"/>
      <c r="B1513" s="38"/>
    </row>
    <row r="1514" spans="1:2" ht="14.25">
      <c r="A1514" s="37"/>
      <c r="B1514" s="38"/>
    </row>
    <row r="1515" spans="1:2" ht="14.25">
      <c r="A1515" s="37"/>
      <c r="B1515" s="38"/>
    </row>
    <row r="1516" spans="1:2" ht="14.25">
      <c r="A1516" s="37"/>
      <c r="B1516" s="38"/>
    </row>
    <row r="1517" spans="1:2" ht="14.25">
      <c r="A1517" s="37"/>
      <c r="B1517" s="38"/>
    </row>
    <row r="1518" spans="1:2" ht="14.25">
      <c r="A1518" s="37"/>
      <c r="B1518" s="38"/>
    </row>
    <row r="1519" spans="1:2" ht="14.25">
      <c r="A1519" s="37"/>
      <c r="B1519" s="38"/>
    </row>
    <row r="1520" spans="1:2" ht="14.25">
      <c r="A1520" s="37"/>
      <c r="B1520" s="38"/>
    </row>
    <row r="1521" spans="1:2" ht="14.25">
      <c r="A1521" s="37"/>
      <c r="B1521" s="38"/>
    </row>
    <row r="1522" spans="1:2" ht="14.25">
      <c r="A1522" s="37"/>
      <c r="B1522" s="38"/>
    </row>
    <row r="1523" spans="1:2" ht="14.25">
      <c r="A1523" s="37"/>
      <c r="B1523" s="38"/>
    </row>
    <row r="1524" spans="1:2" ht="14.25">
      <c r="A1524" s="37"/>
      <c r="B1524" s="38"/>
    </row>
    <row r="1525" spans="1:2" ht="14.25">
      <c r="A1525" s="37"/>
      <c r="B1525" s="38"/>
    </row>
    <row r="1526" spans="1:2" ht="14.25">
      <c r="A1526" s="37"/>
      <c r="B1526" s="38"/>
    </row>
    <row r="1527" spans="1:2" ht="14.25">
      <c r="A1527" s="37"/>
      <c r="B1527" s="38"/>
    </row>
    <row r="1528" spans="1:2" ht="14.25">
      <c r="A1528" s="37"/>
      <c r="B1528" s="38"/>
    </row>
    <row r="1529" spans="1:2" ht="14.25">
      <c r="A1529" s="37"/>
      <c r="B1529" s="38"/>
    </row>
    <row r="1530" spans="1:2" ht="14.25">
      <c r="A1530" s="37"/>
      <c r="B1530" s="38"/>
    </row>
    <row r="1531" spans="1:2" ht="14.25">
      <c r="A1531" s="37"/>
      <c r="B1531" s="38"/>
    </row>
    <row r="1532" spans="1:2" ht="14.25">
      <c r="A1532" s="37"/>
      <c r="B1532" s="38"/>
    </row>
    <row r="1533" spans="1:2" ht="14.25">
      <c r="A1533" s="37"/>
      <c r="B1533" s="38"/>
    </row>
    <row r="1534" spans="1:2" ht="14.25">
      <c r="A1534" s="37"/>
      <c r="B1534" s="38"/>
    </row>
    <row r="1535" spans="1:2" ht="14.25">
      <c r="A1535" s="37"/>
      <c r="B1535" s="38"/>
    </row>
    <row r="1536" spans="1:2" ht="14.25">
      <c r="A1536" s="37"/>
      <c r="B1536" s="38"/>
    </row>
    <row r="1537" spans="1:2" ht="14.25">
      <c r="A1537" s="37"/>
      <c r="B1537" s="38"/>
    </row>
    <row r="1538" spans="1:2" ht="14.25">
      <c r="A1538" s="37"/>
      <c r="B1538" s="38"/>
    </row>
    <row r="1539" spans="1:2" ht="14.25">
      <c r="A1539" s="37"/>
      <c r="B1539" s="38"/>
    </row>
    <row r="1540" spans="1:2" ht="14.25">
      <c r="A1540" s="37"/>
      <c r="B1540" s="38"/>
    </row>
    <row r="1541" spans="1:2" ht="14.25">
      <c r="A1541" s="37"/>
      <c r="B1541" s="38"/>
    </row>
    <row r="1542" spans="1:2" ht="14.25">
      <c r="A1542" s="37"/>
      <c r="B1542" s="38"/>
    </row>
    <row r="1543" spans="1:2" ht="14.25">
      <c r="A1543" s="37"/>
      <c r="B1543" s="38"/>
    </row>
    <row r="1544" spans="1:2" ht="14.25">
      <c r="A1544" s="37"/>
      <c r="B1544" s="38"/>
    </row>
    <row r="1545" spans="1:2" ht="14.25">
      <c r="A1545" s="37"/>
      <c r="B1545" s="38"/>
    </row>
    <row r="1546" spans="1:2" ht="14.25">
      <c r="A1546" s="37"/>
      <c r="B1546" s="38"/>
    </row>
    <row r="1547" spans="1:2" ht="14.25">
      <c r="A1547" s="37"/>
      <c r="B1547" s="38"/>
    </row>
    <row r="1548" spans="1:2" ht="14.25">
      <c r="A1548" s="37"/>
      <c r="B1548" s="38"/>
    </row>
    <row r="1549" spans="1:2" ht="14.25">
      <c r="A1549" s="37"/>
      <c r="B1549" s="38"/>
    </row>
    <row r="1550" spans="1:2" ht="14.25">
      <c r="A1550" s="37"/>
      <c r="B1550" s="38"/>
    </row>
    <row r="1551" spans="1:2" ht="14.25">
      <c r="A1551" s="37"/>
      <c r="B1551" s="38"/>
    </row>
    <row r="1552" spans="1:2" ht="14.25">
      <c r="A1552" s="37"/>
      <c r="B1552" s="38"/>
    </row>
    <row r="1553" spans="1:2" ht="14.25">
      <c r="A1553" s="37"/>
      <c r="B1553" s="38"/>
    </row>
    <row r="1554" spans="1:2" ht="14.25">
      <c r="A1554" s="37"/>
      <c r="B1554" s="38"/>
    </row>
    <row r="1555" spans="1:2" ht="14.25">
      <c r="A1555" s="37"/>
      <c r="B1555" s="38"/>
    </row>
    <row r="1556" spans="1:2" ht="14.25">
      <c r="A1556" s="37"/>
      <c r="B1556" s="38"/>
    </row>
    <row r="1557" spans="1:2" ht="14.25">
      <c r="A1557" s="37"/>
      <c r="B1557" s="38"/>
    </row>
    <row r="1558" spans="1:2" ht="14.25">
      <c r="A1558" s="37"/>
      <c r="B1558" s="38"/>
    </row>
    <row r="1559" spans="1:2" ht="14.25">
      <c r="A1559" s="37"/>
      <c r="B1559" s="38"/>
    </row>
    <row r="1560" spans="1:2" ht="14.25">
      <c r="A1560" s="37"/>
      <c r="B1560" s="38"/>
    </row>
    <row r="1561" spans="1:2" ht="14.25">
      <c r="A1561" s="37"/>
      <c r="B1561" s="38"/>
    </row>
    <row r="1562" spans="1:2" ht="14.25">
      <c r="A1562" s="37"/>
      <c r="B1562" s="38"/>
    </row>
    <row r="1563" spans="1:2" ht="14.25">
      <c r="A1563" s="37"/>
      <c r="B1563" s="38"/>
    </row>
    <row r="1564" spans="1:2" ht="14.25">
      <c r="A1564" s="37"/>
      <c r="B1564" s="38"/>
    </row>
    <row r="1565" spans="1:2" ht="14.25">
      <c r="A1565" s="37"/>
      <c r="B1565" s="38"/>
    </row>
    <row r="1566" spans="1:2" ht="14.25">
      <c r="A1566" s="37"/>
      <c r="B1566" s="38"/>
    </row>
    <row r="1567" spans="1:2" ht="14.25">
      <c r="A1567" s="37"/>
      <c r="B1567" s="38"/>
    </row>
    <row r="1568" spans="1:2" ht="14.25">
      <c r="A1568" s="37"/>
      <c r="B1568" s="38"/>
    </row>
    <row r="1569" spans="1:2" ht="14.25">
      <c r="A1569" s="37"/>
      <c r="B1569" s="38"/>
    </row>
    <row r="1570" spans="1:2" ht="14.25">
      <c r="A1570" s="37"/>
      <c r="B1570" s="38"/>
    </row>
    <row r="1571" spans="1:2" ht="14.25">
      <c r="A1571" s="37"/>
      <c r="B1571" s="38"/>
    </row>
    <row r="1572" spans="1:2" ht="14.25">
      <c r="A1572" s="37"/>
      <c r="B1572" s="38"/>
    </row>
    <row r="1573" spans="1:2" ht="14.25">
      <c r="A1573" s="37"/>
      <c r="B1573" s="38"/>
    </row>
    <row r="1574" spans="1:2" ht="14.25">
      <c r="A1574" s="37"/>
      <c r="B1574" s="38"/>
    </row>
    <row r="1575" spans="1:2" ht="14.25">
      <c r="A1575" s="37"/>
      <c r="B1575" s="38"/>
    </row>
    <row r="1576" spans="1:2" ht="14.25">
      <c r="A1576" s="37"/>
      <c r="B1576" s="38"/>
    </row>
    <row r="1577" spans="1:2" ht="14.25">
      <c r="A1577" s="37"/>
      <c r="B1577" s="38"/>
    </row>
    <row r="1578" spans="1:2" ht="14.25">
      <c r="A1578" s="37"/>
      <c r="B1578" s="38"/>
    </row>
    <row r="1579" spans="1:2" ht="14.25">
      <c r="A1579" s="37"/>
      <c r="B1579" s="38"/>
    </row>
    <row r="1580" spans="1:2" ht="14.25">
      <c r="A1580" s="37"/>
      <c r="B1580" s="38"/>
    </row>
    <row r="1581" spans="1:2" ht="14.25">
      <c r="A1581" s="37"/>
      <c r="B1581" s="38"/>
    </row>
    <row r="1582" spans="1:2" ht="14.25">
      <c r="A1582" s="37"/>
      <c r="B1582" s="38"/>
    </row>
    <row r="1583" spans="1:2" ht="14.25">
      <c r="A1583" s="37"/>
      <c r="B1583" s="38"/>
    </row>
    <row r="1584" spans="1:2" ht="14.25">
      <c r="A1584" s="37"/>
      <c r="B1584" s="38"/>
    </row>
    <row r="1585" spans="1:2" ht="14.25">
      <c r="A1585" s="37"/>
      <c r="B1585" s="38"/>
    </row>
    <row r="1586" spans="1:2" ht="14.25">
      <c r="A1586" s="37"/>
      <c r="B1586" s="38"/>
    </row>
    <row r="1587" spans="1:2" ht="14.25">
      <c r="A1587" s="37"/>
      <c r="B1587" s="38"/>
    </row>
    <row r="1588" spans="1:2" ht="14.25">
      <c r="A1588" s="37"/>
      <c r="B1588" s="38"/>
    </row>
    <row r="1589" spans="1:2" ht="14.25">
      <c r="A1589" s="37"/>
      <c r="B1589" s="38"/>
    </row>
    <row r="1590" spans="1:2" ht="14.25">
      <c r="A1590" s="37"/>
      <c r="B1590" s="38"/>
    </row>
    <row r="1591" spans="1:2" ht="14.25">
      <c r="A1591" s="37"/>
      <c r="B1591" s="38"/>
    </row>
    <row r="1592" spans="1:2" ht="14.25">
      <c r="A1592" s="37"/>
      <c r="B1592" s="38"/>
    </row>
    <row r="1593" spans="1:2" ht="14.25">
      <c r="A1593" s="37"/>
      <c r="B1593" s="38"/>
    </row>
    <row r="1594" spans="1:2" ht="14.25">
      <c r="A1594" s="37"/>
      <c r="B1594" s="38"/>
    </row>
    <row r="1595" spans="1:2" ht="14.25">
      <c r="A1595" s="37"/>
      <c r="B1595" s="38"/>
    </row>
    <row r="1596" spans="1:2" ht="14.25">
      <c r="A1596" s="37"/>
      <c r="B1596" s="38"/>
    </row>
    <row r="1597" spans="1:2" ht="14.25">
      <c r="A1597" s="37"/>
      <c r="B1597" s="38"/>
    </row>
    <row r="1598" spans="1:2" ht="14.25">
      <c r="A1598" s="37"/>
      <c r="B1598" s="38"/>
    </row>
    <row r="1599" spans="1:2" ht="14.25">
      <c r="A1599" s="37"/>
      <c r="B1599" s="38"/>
    </row>
    <row r="1600" spans="1:2" ht="14.25">
      <c r="A1600" s="37"/>
      <c r="B1600" s="38"/>
    </row>
    <row r="1601" spans="1:2" ht="14.25">
      <c r="A1601" s="37"/>
      <c r="B1601" s="38"/>
    </row>
    <row r="1602" spans="1:2" ht="14.25">
      <c r="A1602" s="37"/>
      <c r="B1602" s="38"/>
    </row>
    <row r="1603" spans="1:2" ht="14.25">
      <c r="A1603" s="37"/>
      <c r="B1603" s="38"/>
    </row>
    <row r="1604" spans="1:2" ht="14.25">
      <c r="A1604" s="37"/>
      <c r="B1604" s="38"/>
    </row>
    <row r="1605" spans="1:2" ht="14.25">
      <c r="A1605" s="37"/>
      <c r="B1605" s="38"/>
    </row>
    <row r="1606" spans="1:2" ht="14.25">
      <c r="A1606" s="37"/>
      <c r="B1606" s="38"/>
    </row>
    <row r="1607" spans="1:2" ht="14.25">
      <c r="A1607" s="37"/>
      <c r="B1607" s="38"/>
    </row>
    <row r="1608" spans="1:2" ht="14.25">
      <c r="A1608" s="37"/>
      <c r="B1608" s="38"/>
    </row>
    <row r="1609" spans="1:2" ht="14.25">
      <c r="A1609" s="37"/>
      <c r="B1609" s="38"/>
    </row>
    <row r="1610" spans="1:2" ht="14.25">
      <c r="A1610" s="37"/>
      <c r="B1610" s="38"/>
    </row>
    <row r="1611" spans="1:2" ht="14.25">
      <c r="A1611" s="37"/>
      <c r="B1611" s="38"/>
    </row>
    <row r="1612" spans="1:2" ht="14.25">
      <c r="A1612" s="37"/>
      <c r="B1612" s="38"/>
    </row>
    <row r="1613" spans="1:2" ht="14.25">
      <c r="A1613" s="37"/>
      <c r="B1613" s="38"/>
    </row>
    <row r="1614" spans="1:2" ht="14.25">
      <c r="A1614" s="37"/>
      <c r="B1614" s="38"/>
    </row>
    <row r="1615" spans="1:2" ht="14.25">
      <c r="A1615" s="37"/>
      <c r="B1615" s="38"/>
    </row>
    <row r="1616" spans="1:2" ht="14.25">
      <c r="A1616" s="37"/>
      <c r="B1616" s="38"/>
    </row>
    <row r="1617" spans="1:2" ht="14.25">
      <c r="A1617" s="37"/>
      <c r="B1617" s="38"/>
    </row>
    <row r="1618" spans="1:2" ht="14.25">
      <c r="A1618" s="37"/>
      <c r="B1618" s="38"/>
    </row>
    <row r="1619" spans="1:2" ht="14.25">
      <c r="A1619" s="37"/>
      <c r="B1619" s="38"/>
    </row>
    <row r="1620" spans="1:2" ht="14.25">
      <c r="A1620" s="37"/>
      <c r="B1620" s="38"/>
    </row>
    <row r="1621" spans="1:2" ht="14.25">
      <c r="A1621" s="37"/>
      <c r="B1621" s="38"/>
    </row>
    <row r="1622" spans="1:2" ht="14.25">
      <c r="A1622" s="37"/>
      <c r="B1622" s="38"/>
    </row>
    <row r="1623" spans="1:2" ht="14.25">
      <c r="A1623" s="37"/>
      <c r="B1623" s="38"/>
    </row>
    <row r="1624" spans="1:2" ht="14.25">
      <c r="A1624" s="37"/>
      <c r="B1624" s="38"/>
    </row>
    <row r="1625" spans="1:2" ht="14.25">
      <c r="A1625" s="37"/>
      <c r="B1625" s="38"/>
    </row>
    <row r="1626" spans="1:2" ht="14.25">
      <c r="A1626" s="37"/>
      <c r="B1626" s="38"/>
    </row>
    <row r="1627" spans="1:2" ht="14.25">
      <c r="A1627" s="37"/>
      <c r="B1627" s="38"/>
    </row>
    <row r="1628" spans="1:2" ht="14.25">
      <c r="A1628" s="37"/>
      <c r="B1628" s="38"/>
    </row>
    <row r="1629" spans="1:2" ht="14.25">
      <c r="A1629" s="37"/>
      <c r="B1629" s="38"/>
    </row>
    <row r="1630" spans="1:2" ht="14.25">
      <c r="A1630" s="37"/>
      <c r="B1630" s="38"/>
    </row>
    <row r="1631" spans="1:2" ht="14.25">
      <c r="A1631" s="37"/>
      <c r="B1631" s="38"/>
    </row>
    <row r="1632" spans="1:2" ht="14.25">
      <c r="A1632" s="37"/>
      <c r="B1632" s="38"/>
    </row>
    <row r="1633" spans="1:2" ht="14.25">
      <c r="A1633" s="37"/>
      <c r="B1633" s="38"/>
    </row>
    <row r="1634" spans="1:2" ht="14.25">
      <c r="A1634" s="37"/>
      <c r="B1634" s="38"/>
    </row>
    <row r="1635" spans="1:2" ht="14.25">
      <c r="A1635" s="37"/>
      <c r="B1635" s="38"/>
    </row>
    <row r="1636" spans="1:2" ht="14.25">
      <c r="A1636" s="37"/>
      <c r="B1636" s="38"/>
    </row>
    <row r="1637" spans="1:2" ht="14.25">
      <c r="A1637" s="37"/>
      <c r="B1637" s="38"/>
    </row>
    <row r="1638" spans="1:2" ht="14.25">
      <c r="A1638" s="37"/>
      <c r="B1638" s="38"/>
    </row>
    <row r="1639" spans="1:2" ht="14.25">
      <c r="A1639" s="37"/>
      <c r="B1639" s="38"/>
    </row>
    <row r="1640" spans="1:2" ht="14.25">
      <c r="A1640" s="37"/>
      <c r="B1640" s="38"/>
    </row>
    <row r="1641" spans="1:2" ht="14.25">
      <c r="A1641" s="37"/>
      <c r="B1641" s="38"/>
    </row>
    <row r="1642" spans="1:2" ht="14.25">
      <c r="A1642" s="37"/>
      <c r="B1642" s="38"/>
    </row>
    <row r="1643" spans="1:2" ht="14.25">
      <c r="A1643" s="37"/>
      <c r="B1643" s="38"/>
    </row>
    <row r="1644" spans="1:2" ht="14.25">
      <c r="A1644" s="37"/>
      <c r="B1644" s="38"/>
    </row>
    <row r="1645" spans="1:2" ht="14.25">
      <c r="A1645" s="37"/>
      <c r="B1645" s="38"/>
    </row>
    <row r="1646" spans="1:2" ht="14.25">
      <c r="A1646" s="37"/>
      <c r="B1646" s="38"/>
    </row>
    <row r="1647" spans="1:2" ht="14.25">
      <c r="A1647" s="37"/>
      <c r="B1647" s="38"/>
    </row>
    <row r="1648" spans="1:2" ht="14.25">
      <c r="A1648" s="37"/>
      <c r="B1648" s="38"/>
    </row>
    <row r="1649" spans="1:2" ht="14.25">
      <c r="A1649" s="37"/>
      <c r="B1649" s="38"/>
    </row>
    <row r="1650" spans="1:2" ht="14.25">
      <c r="A1650" s="37"/>
      <c r="B1650" s="38"/>
    </row>
    <row r="1651" spans="1:2" ht="14.25">
      <c r="A1651" s="37"/>
      <c r="B1651" s="38"/>
    </row>
    <row r="1652" spans="1:2" ht="14.25">
      <c r="A1652" s="37"/>
      <c r="B1652" s="38"/>
    </row>
    <row r="1653" spans="1:2" ht="14.25">
      <c r="A1653" s="37"/>
      <c r="B1653" s="38"/>
    </row>
    <row r="1654" spans="1:2" ht="14.25">
      <c r="A1654" s="37"/>
      <c r="B1654" s="38"/>
    </row>
    <row r="1655" spans="1:2" ht="14.25">
      <c r="A1655" s="37"/>
      <c r="B1655" s="38"/>
    </row>
    <row r="1656" spans="1:2" ht="14.25">
      <c r="A1656" s="37"/>
      <c r="B1656" s="38"/>
    </row>
    <row r="1657" spans="1:2" ht="14.25">
      <c r="A1657" s="37"/>
      <c r="B1657" s="38"/>
    </row>
    <row r="1658" spans="1:2" ht="14.25">
      <c r="A1658" s="37"/>
      <c r="B1658" s="38"/>
    </row>
    <row r="1659" spans="1:2" ht="14.25">
      <c r="A1659" s="37"/>
      <c r="B1659" s="38"/>
    </row>
    <row r="1660" spans="1:2" ht="14.25">
      <c r="A1660" s="37"/>
      <c r="B1660" s="38"/>
    </row>
    <row r="1661" spans="1:2" ht="14.25">
      <c r="A1661" s="37"/>
      <c r="B1661" s="38"/>
    </row>
    <row r="1662" spans="1:2" ht="14.25">
      <c r="A1662" s="37"/>
      <c r="B1662" s="38"/>
    </row>
    <row r="1663" spans="1:2" ht="14.25">
      <c r="A1663" s="37"/>
      <c r="B1663" s="38"/>
    </row>
    <row r="1664" spans="1:2" ht="14.25">
      <c r="A1664" s="37"/>
      <c r="B1664" s="38"/>
    </row>
    <row r="1665" spans="1:2" ht="14.25">
      <c r="A1665" s="37"/>
      <c r="B1665" s="38"/>
    </row>
    <row r="1666" spans="1:2" ht="14.25">
      <c r="A1666" s="37"/>
      <c r="B1666" s="38"/>
    </row>
    <row r="1667" spans="1:2" ht="14.25">
      <c r="A1667" s="37"/>
      <c r="B1667" s="38"/>
    </row>
    <row r="1668" spans="1:2" ht="14.25">
      <c r="A1668" s="37"/>
      <c r="B1668" s="38"/>
    </row>
    <row r="1669" spans="1:2" ht="14.25">
      <c r="A1669" s="37"/>
      <c r="B1669" s="38"/>
    </row>
    <row r="1670" spans="1:2" ht="14.25">
      <c r="A1670" s="37"/>
      <c r="B1670" s="38"/>
    </row>
    <row r="1671" spans="1:2" ht="14.25">
      <c r="A1671" s="37"/>
      <c r="B1671" s="38"/>
    </row>
    <row r="1672" spans="1:2" ht="14.25">
      <c r="A1672" s="37"/>
      <c r="B1672" s="38"/>
    </row>
    <row r="1673" spans="1:2" ht="14.25">
      <c r="A1673" s="37"/>
      <c r="B1673" s="38"/>
    </row>
    <row r="1674" spans="1:2" ht="14.25">
      <c r="A1674" s="37"/>
      <c r="B1674" s="38"/>
    </row>
    <row r="1675" spans="1:2" ht="14.25">
      <c r="A1675" s="37"/>
      <c r="B1675" s="38"/>
    </row>
    <row r="1676" spans="1:2" ht="14.25">
      <c r="A1676" s="37"/>
      <c r="B1676" s="38"/>
    </row>
    <row r="1677" spans="1:2" ht="14.25">
      <c r="A1677" s="37"/>
      <c r="B1677" s="38"/>
    </row>
    <row r="1678" spans="1:2" ht="14.25">
      <c r="A1678" s="37"/>
      <c r="B1678" s="38"/>
    </row>
    <row r="1679" spans="1:2" ht="14.25">
      <c r="A1679" s="37"/>
      <c r="B1679" s="38"/>
    </row>
    <row r="1680" spans="1:2" ht="14.25">
      <c r="A1680" s="37"/>
      <c r="B1680" s="38"/>
    </row>
    <row r="1681" spans="1:2" ht="14.25">
      <c r="A1681" s="37"/>
      <c r="B1681" s="38"/>
    </row>
    <row r="1682" spans="1:2" ht="14.25">
      <c r="A1682" s="37"/>
      <c r="B1682" s="38"/>
    </row>
    <row r="1683" spans="1:2" ht="14.25">
      <c r="A1683" s="37"/>
      <c r="B1683" s="38"/>
    </row>
    <row r="1684" spans="1:2" ht="14.25">
      <c r="A1684" s="37"/>
      <c r="B1684" s="38"/>
    </row>
    <row r="1685" spans="1:2" ht="14.25">
      <c r="A1685" s="37"/>
      <c r="B1685" s="38"/>
    </row>
    <row r="1686" spans="1:2" ht="14.25">
      <c r="A1686" s="37"/>
      <c r="B1686" s="38"/>
    </row>
    <row r="1687" spans="1:2" ht="14.25">
      <c r="A1687" s="37"/>
      <c r="B1687" s="38"/>
    </row>
    <row r="1688" spans="1:2" ht="14.25">
      <c r="A1688" s="37"/>
      <c r="B1688" s="38"/>
    </row>
    <row r="1689" spans="1:2" ht="14.25">
      <c r="A1689" s="37"/>
      <c r="B1689" s="38"/>
    </row>
    <row r="1690" spans="1:2" ht="14.25">
      <c r="A1690" s="37"/>
      <c r="B1690" s="38"/>
    </row>
    <row r="1691" spans="1:2" ht="14.25">
      <c r="A1691" s="37"/>
      <c r="B1691" s="38"/>
    </row>
    <row r="1692" spans="1:2" ht="14.25">
      <c r="A1692" s="37"/>
      <c r="B1692" s="38"/>
    </row>
    <row r="1693" spans="1:2" ht="14.25">
      <c r="A1693" s="37"/>
      <c r="B1693" s="38"/>
    </row>
    <row r="1694" spans="1:2" ht="14.25">
      <c r="A1694" s="37"/>
      <c r="B1694" s="38"/>
    </row>
    <row r="1695" spans="1:2" ht="14.25">
      <c r="A1695" s="37"/>
      <c r="B1695" s="38"/>
    </row>
    <row r="1696" spans="1:2" ht="14.25">
      <c r="A1696" s="37"/>
      <c r="B1696" s="38"/>
    </row>
    <row r="1697" spans="1:2" ht="14.25">
      <c r="A1697" s="37"/>
      <c r="B1697" s="38"/>
    </row>
    <row r="1698" spans="1:2" ht="14.25">
      <c r="A1698" s="37"/>
      <c r="B1698" s="38"/>
    </row>
    <row r="1699" spans="1:2" ht="14.25">
      <c r="A1699" s="37"/>
      <c r="B1699" s="38"/>
    </row>
    <row r="1700" spans="1:2" ht="14.25">
      <c r="A1700" s="37"/>
      <c r="B1700" s="38"/>
    </row>
    <row r="1701" spans="1:2" ht="14.25">
      <c r="A1701" s="37"/>
      <c r="B1701" s="38"/>
    </row>
    <row r="1702" spans="1:2" ht="14.25">
      <c r="A1702" s="37"/>
      <c r="B1702" s="38"/>
    </row>
    <row r="1703" spans="1:2" ht="14.25">
      <c r="A1703" s="37"/>
      <c r="B1703" s="38"/>
    </row>
    <row r="1704" spans="1:2" ht="14.25">
      <c r="A1704" s="37"/>
      <c r="B1704" s="38"/>
    </row>
    <row r="1705" spans="1:2" ht="14.25">
      <c r="A1705" s="37"/>
      <c r="B1705" s="38"/>
    </row>
    <row r="1706" spans="1:2" ht="14.25">
      <c r="A1706" s="37"/>
      <c r="B1706" s="38"/>
    </row>
    <row r="1707" spans="1:2" ht="14.25">
      <c r="A1707" s="37"/>
      <c r="B1707" s="38"/>
    </row>
    <row r="1708" spans="1:2" ht="14.25">
      <c r="A1708" s="37"/>
      <c r="B1708" s="38"/>
    </row>
    <row r="1709" spans="1:2" ht="14.25">
      <c r="A1709" s="37"/>
      <c r="B1709" s="38"/>
    </row>
    <row r="1710" spans="1:2" ht="14.25">
      <c r="A1710" s="37"/>
      <c r="B1710" s="38"/>
    </row>
    <row r="1711" spans="1:2" ht="14.25">
      <c r="A1711" s="37"/>
      <c r="B1711" s="38"/>
    </row>
    <row r="1712" spans="1:2" ht="14.25">
      <c r="A1712" s="37"/>
      <c r="B1712" s="38"/>
    </row>
    <row r="1713" spans="1:2" ht="14.25">
      <c r="A1713" s="37"/>
      <c r="B1713" s="38"/>
    </row>
    <row r="1714" spans="1:2" ht="14.25">
      <c r="A1714" s="37"/>
      <c r="B1714" s="38"/>
    </row>
    <row r="1715" spans="1:2" ht="14.25">
      <c r="A1715" s="37"/>
      <c r="B1715" s="38"/>
    </row>
    <row r="1716" spans="1:2" ht="14.25">
      <c r="A1716" s="37"/>
      <c r="B1716" s="38"/>
    </row>
    <row r="1717" spans="1:2" ht="14.25">
      <c r="A1717" s="37"/>
      <c r="B1717" s="38"/>
    </row>
    <row r="1718" spans="1:2" ht="14.25">
      <c r="A1718" s="37"/>
      <c r="B1718" s="38"/>
    </row>
    <row r="1719" spans="1:2" ht="14.25">
      <c r="A1719" s="37"/>
      <c r="B1719" s="38"/>
    </row>
    <row r="1720" spans="1:2" ht="14.25">
      <c r="A1720" s="37"/>
      <c r="B1720" s="38"/>
    </row>
    <row r="1721" spans="1:2" ht="14.25">
      <c r="A1721" s="37"/>
      <c r="B1721" s="38"/>
    </row>
    <row r="1722" spans="1:2" ht="14.25">
      <c r="A1722" s="37"/>
      <c r="B1722" s="38"/>
    </row>
    <row r="1723" spans="1:2" ht="14.25">
      <c r="A1723" s="37"/>
      <c r="B1723" s="38"/>
    </row>
    <row r="1724" spans="1:2" ht="14.25">
      <c r="A1724" s="37"/>
      <c r="B1724" s="38"/>
    </row>
    <row r="1725" spans="1:2" ht="14.25">
      <c r="A1725" s="37"/>
      <c r="B1725" s="38"/>
    </row>
    <row r="1726" spans="1:2" ht="14.25">
      <c r="A1726" s="37"/>
      <c r="B1726" s="38"/>
    </row>
    <row r="1727" spans="1:2" ht="14.25">
      <c r="A1727" s="37"/>
      <c r="B1727" s="38"/>
    </row>
    <row r="1728" spans="1:2" ht="14.25">
      <c r="A1728" s="37"/>
      <c r="B1728" s="38"/>
    </row>
    <row r="1729" spans="1:2" ht="14.25">
      <c r="A1729" s="37"/>
      <c r="B1729" s="38"/>
    </row>
    <row r="1730" spans="1:2" ht="14.25">
      <c r="A1730" s="37"/>
      <c r="B1730" s="38"/>
    </row>
    <row r="1731" spans="1:2" ht="14.25">
      <c r="A1731" s="37"/>
      <c r="B1731" s="38"/>
    </row>
    <row r="1732" spans="1:2" ht="14.25">
      <c r="A1732" s="37"/>
      <c r="B1732" s="38"/>
    </row>
    <row r="1733" spans="1:2" ht="14.25">
      <c r="A1733" s="37"/>
      <c r="B1733" s="38"/>
    </row>
    <row r="1734" spans="1:2" ht="14.25">
      <c r="A1734" s="37"/>
      <c r="B1734" s="38"/>
    </row>
    <row r="1735" spans="1:2" ht="14.25">
      <c r="A1735" s="37"/>
      <c r="B1735" s="38"/>
    </row>
    <row r="1736" spans="1:2" ht="14.25">
      <c r="A1736" s="37"/>
      <c r="B1736" s="38"/>
    </row>
    <row r="1737" spans="1:2" ht="14.25">
      <c r="A1737" s="37"/>
      <c r="B1737" s="38"/>
    </row>
    <row r="1738" spans="1:2" ht="14.25">
      <c r="A1738" s="37"/>
      <c r="B1738" s="38"/>
    </row>
    <row r="1739" spans="1:2" ht="14.25">
      <c r="A1739" s="37"/>
      <c r="B1739" s="38"/>
    </row>
    <row r="1740" spans="1:2" ht="14.25">
      <c r="A1740" s="37"/>
      <c r="B1740" s="38"/>
    </row>
    <row r="1741" spans="1:2" ht="14.25">
      <c r="A1741" s="37"/>
      <c r="B1741" s="38"/>
    </row>
    <row r="1742" spans="1:2" ht="14.25">
      <c r="A1742" s="37"/>
      <c r="B1742" s="38"/>
    </row>
    <row r="1743" spans="1:2" ht="14.25">
      <c r="A1743" s="37"/>
      <c r="B1743" s="38"/>
    </row>
    <row r="1744" spans="1:2" ht="14.25">
      <c r="A1744" s="37"/>
      <c r="B1744" s="38"/>
    </row>
    <row r="1745" spans="1:2" ht="14.25">
      <c r="A1745" s="37"/>
      <c r="B1745" s="38"/>
    </row>
    <row r="1746" spans="1:2" ht="14.25">
      <c r="A1746" s="37"/>
      <c r="B1746" s="38"/>
    </row>
    <row r="1747" spans="1:2" ht="14.25">
      <c r="A1747" s="37"/>
      <c r="B1747" s="38"/>
    </row>
    <row r="1748" spans="1:2" ht="14.25">
      <c r="A1748" s="37"/>
      <c r="B1748" s="38"/>
    </row>
    <row r="1749" spans="1:2" ht="14.25">
      <c r="A1749" s="37"/>
      <c r="B1749" s="38"/>
    </row>
    <row r="1750" spans="1:2" ht="14.25">
      <c r="A1750" s="37"/>
      <c r="B1750" s="38"/>
    </row>
    <row r="1751" spans="1:2" ht="14.25">
      <c r="A1751" s="37"/>
      <c r="B1751" s="38"/>
    </row>
    <row r="1752" spans="1:2" ht="14.25">
      <c r="A1752" s="37"/>
      <c r="B1752" s="38"/>
    </row>
    <row r="1753" spans="1:2" ht="14.25">
      <c r="A1753" s="37"/>
      <c r="B1753" s="38"/>
    </row>
    <row r="1754" spans="1:2" ht="14.25">
      <c r="A1754" s="37"/>
      <c r="B1754" s="38"/>
    </row>
    <row r="1755" spans="1:2" ht="14.25">
      <c r="A1755" s="37"/>
      <c r="B1755" s="38"/>
    </row>
    <row r="1756" spans="1:2" ht="14.25">
      <c r="A1756" s="37"/>
      <c r="B1756" s="38"/>
    </row>
    <row r="1757" spans="1:2" ht="14.25">
      <c r="A1757" s="37"/>
      <c r="B1757" s="38"/>
    </row>
    <row r="1758" spans="1:2" ht="14.25">
      <c r="A1758" s="37"/>
      <c r="B1758" s="38"/>
    </row>
    <row r="1759" spans="1:2" ht="14.25">
      <c r="A1759" s="37"/>
      <c r="B1759" s="38"/>
    </row>
    <row r="1760" spans="1:2" ht="14.25">
      <c r="A1760" s="37"/>
      <c r="B1760" s="38"/>
    </row>
    <row r="1761" spans="1:2" ht="14.25">
      <c r="A1761" s="37"/>
      <c r="B1761" s="38"/>
    </row>
    <row r="1762" spans="1:2" ht="14.25">
      <c r="A1762" s="37"/>
      <c r="B1762" s="38"/>
    </row>
    <row r="1763" spans="1:2" ht="14.25">
      <c r="A1763" s="37"/>
      <c r="B1763" s="38"/>
    </row>
    <row r="1764" spans="1:2" ht="14.25">
      <c r="A1764" s="37"/>
      <c r="B1764" s="38"/>
    </row>
    <row r="1765" spans="1:2" ht="14.25">
      <c r="A1765" s="37"/>
      <c r="B1765" s="38"/>
    </row>
    <row r="1766" spans="1:2" ht="14.25">
      <c r="A1766" s="37"/>
      <c r="B1766" s="38"/>
    </row>
    <row r="1767" spans="1:2" ht="14.25">
      <c r="A1767" s="37"/>
      <c r="B1767" s="38"/>
    </row>
    <row r="1768" spans="1:2" ht="14.25">
      <c r="A1768" s="37"/>
      <c r="B1768" s="38"/>
    </row>
    <row r="1769" spans="1:2" ht="14.25">
      <c r="A1769" s="37"/>
      <c r="B1769" s="38"/>
    </row>
    <row r="1770" spans="1:2" ht="14.25">
      <c r="A1770" s="37"/>
      <c r="B1770" s="38"/>
    </row>
    <row r="1771" spans="1:2" ht="14.25">
      <c r="A1771" s="37"/>
      <c r="B1771" s="38"/>
    </row>
    <row r="1772" spans="1:2" ht="14.25">
      <c r="A1772" s="37"/>
      <c r="B1772" s="38"/>
    </row>
    <row r="1773" spans="1:2" ht="14.25">
      <c r="A1773" s="37"/>
      <c r="B1773" s="38"/>
    </row>
    <row r="1774" spans="1:2" ht="14.25">
      <c r="A1774" s="37"/>
      <c r="B1774" s="38"/>
    </row>
    <row r="1775" spans="1:2" ht="14.25">
      <c r="A1775" s="37"/>
      <c r="B1775" s="38"/>
    </row>
    <row r="1776" spans="1:2" ht="14.25">
      <c r="A1776" s="37"/>
      <c r="B1776" s="38"/>
    </row>
    <row r="1777" spans="1:2" ht="14.25">
      <c r="A1777" s="37"/>
      <c r="B1777" s="38"/>
    </row>
    <row r="1778" spans="1:2" ht="14.25">
      <c r="A1778" s="37"/>
      <c r="B1778" s="38"/>
    </row>
    <row r="1779" spans="1:2" ht="14.25">
      <c r="A1779" s="37"/>
      <c r="B1779" s="38"/>
    </row>
    <row r="1780" spans="1:2" ht="14.25">
      <c r="A1780" s="37"/>
      <c r="B1780" s="38"/>
    </row>
    <row r="1781" spans="1:2" ht="14.25">
      <c r="A1781" s="37"/>
      <c r="B1781" s="38"/>
    </row>
    <row r="1782" spans="1:2" ht="14.25">
      <c r="A1782" s="37"/>
      <c r="B1782" s="38"/>
    </row>
    <row r="1783" spans="1:2" ht="14.25">
      <c r="A1783" s="37"/>
      <c r="B1783" s="38"/>
    </row>
    <row r="1784" spans="1:2" ht="14.25">
      <c r="A1784" s="37"/>
      <c r="B1784" s="38"/>
    </row>
    <row r="1785" spans="1:2" ht="14.25">
      <c r="A1785" s="37"/>
      <c r="B1785" s="38"/>
    </row>
    <row r="1786" spans="1:2" ht="14.25">
      <c r="A1786" s="37"/>
      <c r="B1786" s="38"/>
    </row>
    <row r="1787" spans="1:2" ht="14.25">
      <c r="A1787" s="37"/>
      <c r="B1787" s="38"/>
    </row>
    <row r="1788" spans="1:2" ht="14.25">
      <c r="A1788" s="37"/>
      <c r="B1788" s="38"/>
    </row>
    <row r="1789" spans="1:2" ht="14.25">
      <c r="A1789" s="37"/>
      <c r="B1789" s="38"/>
    </row>
    <row r="1790" spans="1:2" ht="14.25">
      <c r="A1790" s="37"/>
      <c r="B1790" s="38"/>
    </row>
    <row r="1791" spans="1:2" ht="14.25">
      <c r="A1791" s="37"/>
      <c r="B1791" s="38"/>
    </row>
    <row r="1792" spans="1:2" ht="14.25">
      <c r="A1792" s="37"/>
      <c r="B1792" s="38"/>
    </row>
    <row r="1793" spans="1:2" ht="14.25">
      <c r="A1793" s="37"/>
      <c r="B1793" s="38"/>
    </row>
    <row r="1794" spans="1:2" ht="14.25">
      <c r="A1794" s="37"/>
      <c r="B1794" s="38"/>
    </row>
    <row r="1795" spans="1:2" ht="14.25">
      <c r="A1795" s="37"/>
      <c r="B1795" s="38"/>
    </row>
    <row r="1796" spans="1:2" ht="14.25">
      <c r="A1796" s="37"/>
      <c r="B1796" s="38"/>
    </row>
    <row r="1797" spans="1:2" ht="14.25">
      <c r="A1797" s="37"/>
      <c r="B1797" s="38"/>
    </row>
    <row r="1798" spans="1:2" ht="14.25">
      <c r="A1798" s="37"/>
      <c r="B1798" s="38"/>
    </row>
    <row r="1799" spans="1:2" ht="14.25">
      <c r="A1799" s="37"/>
      <c r="B1799" s="38"/>
    </row>
    <row r="1800" spans="1:2" ht="14.25">
      <c r="A1800" s="37"/>
      <c r="B1800" s="38"/>
    </row>
    <row r="1801" spans="1:2" ht="14.25">
      <c r="A1801" s="37"/>
      <c r="B1801" s="38"/>
    </row>
    <row r="1802" spans="1:2" ht="14.25">
      <c r="A1802" s="37"/>
      <c r="B1802" s="38"/>
    </row>
    <row r="1803" spans="1:2" ht="14.25">
      <c r="A1803" s="37"/>
      <c r="B1803" s="38"/>
    </row>
    <row r="1804" spans="1:2" ht="14.25">
      <c r="A1804" s="37"/>
      <c r="B1804" s="38"/>
    </row>
    <row r="1805" spans="1:2" ht="14.25">
      <c r="A1805" s="37"/>
      <c r="B1805" s="38"/>
    </row>
    <row r="1806" spans="1:2" ht="14.25">
      <c r="A1806" s="37"/>
      <c r="B1806" s="38"/>
    </row>
    <row r="1807" spans="1:2" ht="14.25">
      <c r="A1807" s="37"/>
      <c r="B1807" s="38"/>
    </row>
    <row r="1808" spans="1:2" ht="14.25">
      <c r="A1808" s="37"/>
      <c r="B1808" s="38"/>
    </row>
    <row r="1809" spans="1:2" ht="14.25">
      <c r="A1809" s="37"/>
      <c r="B1809" s="38"/>
    </row>
    <row r="1810" spans="1:2" ht="14.25">
      <c r="A1810" s="37"/>
      <c r="B1810" s="38"/>
    </row>
    <row r="1811" spans="1:2" ht="14.25">
      <c r="A1811" s="37"/>
      <c r="B1811" s="38"/>
    </row>
    <row r="1812" spans="1:2" ht="14.25">
      <c r="A1812" s="37"/>
      <c r="B1812" s="38"/>
    </row>
    <row r="1813" spans="1:2" ht="14.25">
      <c r="A1813" s="37"/>
      <c r="B1813" s="38"/>
    </row>
    <row r="1814" spans="1:2" ht="14.25">
      <c r="A1814" s="37"/>
      <c r="B1814" s="38"/>
    </row>
    <row r="1815" spans="1:2" ht="14.25">
      <c r="A1815" s="37"/>
      <c r="B1815" s="38"/>
    </row>
    <row r="1816" spans="1:2" ht="14.25">
      <c r="A1816" s="37"/>
      <c r="B1816" s="38"/>
    </row>
    <row r="1817" spans="1:2" ht="14.25">
      <c r="A1817" s="37"/>
      <c r="B1817" s="38"/>
    </row>
    <row r="1818" spans="1:2" ht="14.25">
      <c r="A1818" s="37"/>
      <c r="B1818" s="38"/>
    </row>
    <row r="1819" spans="1:2" ht="14.25">
      <c r="A1819" s="37"/>
      <c r="B1819" s="38"/>
    </row>
    <row r="1820" spans="1:2" ht="14.25">
      <c r="A1820" s="37"/>
      <c r="B1820" s="38"/>
    </row>
    <row r="1821" spans="1:2" ht="14.25">
      <c r="A1821" s="37"/>
      <c r="B1821" s="38"/>
    </row>
    <row r="1822" spans="1:2" ht="14.25">
      <c r="A1822" s="37"/>
      <c r="B1822" s="38"/>
    </row>
    <row r="1823" spans="1:2" ht="14.25">
      <c r="A1823" s="37"/>
      <c r="B1823" s="38"/>
    </row>
    <row r="1824" spans="1:2" ht="14.25">
      <c r="A1824" s="37"/>
      <c r="B1824" s="38"/>
    </row>
    <row r="1825" spans="1:2" ht="14.25">
      <c r="A1825" s="37"/>
      <c r="B1825" s="38"/>
    </row>
    <row r="1826" spans="1:2" ht="14.25">
      <c r="A1826" s="37"/>
      <c r="B1826" s="38"/>
    </row>
    <row r="1827" spans="1:2" ht="14.25">
      <c r="A1827" s="37"/>
      <c r="B1827" s="38"/>
    </row>
    <row r="1828" spans="1:2" ht="14.25">
      <c r="A1828" s="37"/>
      <c r="B1828" s="38"/>
    </row>
    <row r="1829" spans="1:2" ht="14.25">
      <c r="A1829" s="37"/>
      <c r="B1829" s="38"/>
    </row>
    <row r="1830" spans="1:2" ht="14.25">
      <c r="A1830" s="37"/>
      <c r="B1830" s="38"/>
    </row>
    <row r="1831" spans="1:2" ht="14.25">
      <c r="A1831" s="37"/>
      <c r="B1831" s="38"/>
    </row>
    <row r="1832" spans="1:2" ht="14.25">
      <c r="A1832" s="37"/>
      <c r="B1832" s="38"/>
    </row>
    <row r="1833" spans="1:2" ht="14.25">
      <c r="A1833" s="37"/>
      <c r="B1833" s="38"/>
    </row>
    <row r="1834" spans="1:2" ht="14.25">
      <c r="A1834" s="37"/>
      <c r="B1834" s="38"/>
    </row>
    <row r="1835" spans="1:2" ht="14.25">
      <c r="A1835" s="37"/>
      <c r="B1835" s="38"/>
    </row>
    <row r="1836" spans="1:2" ht="14.25">
      <c r="A1836" s="37"/>
      <c r="B1836" s="38"/>
    </row>
    <row r="1837" spans="1:2" ht="14.25">
      <c r="A1837" s="37"/>
      <c r="B1837" s="38"/>
    </row>
    <row r="1838" spans="1:2" ht="14.25">
      <c r="A1838" s="37"/>
      <c r="B1838" s="38"/>
    </row>
    <row r="1839" spans="1:2" ht="14.25">
      <c r="A1839" s="37"/>
      <c r="B1839" s="38"/>
    </row>
    <row r="1840" spans="1:2" ht="14.25">
      <c r="A1840" s="37"/>
      <c r="B1840" s="38"/>
    </row>
    <row r="1841" spans="1:2" ht="14.25">
      <c r="A1841" s="37"/>
      <c r="B1841" s="38"/>
    </row>
    <row r="1842" spans="1:2" ht="14.25">
      <c r="A1842" s="37"/>
      <c r="B1842" s="38"/>
    </row>
    <row r="1843" spans="1:2" ht="14.25">
      <c r="A1843" s="37"/>
      <c r="B1843" s="38"/>
    </row>
    <row r="1844" spans="1:2" ht="14.25">
      <c r="A1844" s="37"/>
      <c r="B1844" s="38"/>
    </row>
    <row r="1845" spans="1:2" ht="14.25">
      <c r="A1845" s="37"/>
      <c r="B1845" s="38"/>
    </row>
    <row r="1846" spans="1:2" ht="14.25">
      <c r="A1846" s="37"/>
      <c r="B1846" s="38"/>
    </row>
    <row r="1847" spans="1:2" ht="14.25">
      <c r="A1847" s="37"/>
      <c r="B1847" s="38"/>
    </row>
    <row r="1848" spans="1:2" ht="14.25">
      <c r="A1848" s="37"/>
      <c r="B1848" s="38"/>
    </row>
    <row r="1849" spans="1:2" ht="14.25">
      <c r="A1849" s="37"/>
      <c r="B1849" s="38"/>
    </row>
    <row r="1850" spans="1:2" ht="14.25">
      <c r="A1850" s="37"/>
      <c r="B1850" s="38"/>
    </row>
    <row r="1851" spans="1:2" ht="14.25">
      <c r="A1851" s="37"/>
      <c r="B1851" s="38"/>
    </row>
    <row r="1852" spans="1:2" ht="14.25">
      <c r="A1852" s="37"/>
      <c r="B1852" s="38"/>
    </row>
    <row r="1853" spans="1:2" ht="14.25">
      <c r="A1853" s="37"/>
      <c r="B1853" s="38"/>
    </row>
    <row r="1854" spans="1:2" ht="14.25">
      <c r="A1854" s="37"/>
      <c r="B1854" s="38"/>
    </row>
    <row r="1855" spans="1:2" ht="14.25">
      <c r="A1855" s="37"/>
      <c r="B1855" s="38"/>
    </row>
    <row r="1856" spans="1:2" ht="14.25">
      <c r="A1856" s="37"/>
      <c r="B1856" s="38"/>
    </row>
    <row r="1857" spans="1:2" ht="14.25">
      <c r="A1857" s="37"/>
      <c r="B1857" s="38"/>
    </row>
    <row r="1858" spans="1:2" ht="14.25">
      <c r="A1858" s="37"/>
      <c r="B1858" s="38"/>
    </row>
    <row r="1859" spans="1:2" ht="14.25">
      <c r="A1859" s="37"/>
      <c r="B1859" s="38"/>
    </row>
    <row r="1860" spans="1:2" ht="14.25">
      <c r="A1860" s="37"/>
      <c r="B1860" s="38"/>
    </row>
    <row r="1861" spans="1:2" ht="14.25">
      <c r="A1861" s="37"/>
      <c r="B1861" s="38"/>
    </row>
    <row r="1862" spans="1:2" ht="14.25">
      <c r="A1862" s="37"/>
      <c r="B1862" s="38"/>
    </row>
    <row r="1863" spans="1:2" ht="14.25">
      <c r="A1863" s="37"/>
      <c r="B1863" s="38"/>
    </row>
    <row r="1864" spans="1:2" ht="14.25">
      <c r="A1864" s="37"/>
      <c r="B1864" s="38"/>
    </row>
    <row r="1865" spans="1:2" ht="14.25">
      <c r="A1865" s="37"/>
      <c r="B1865" s="38"/>
    </row>
    <row r="1866" spans="1:2" ht="14.25">
      <c r="A1866" s="37"/>
      <c r="B1866" s="38"/>
    </row>
    <row r="1867" spans="1:2" ht="14.25">
      <c r="A1867" s="37"/>
      <c r="B1867" s="38"/>
    </row>
    <row r="1868" spans="1:2" ht="14.25">
      <c r="A1868" s="37"/>
      <c r="B1868" s="38"/>
    </row>
    <row r="1869" spans="1:2" ht="14.25">
      <c r="A1869" s="37"/>
      <c r="B1869" s="38"/>
    </row>
    <row r="1870" spans="1:2" ht="14.25">
      <c r="A1870" s="37"/>
      <c r="B1870" s="38"/>
    </row>
    <row r="1871" spans="1:2" ht="14.25">
      <c r="A1871" s="37"/>
      <c r="B1871" s="38"/>
    </row>
    <row r="1872" spans="1:2" ht="14.25">
      <c r="A1872" s="37"/>
      <c r="B1872" s="38"/>
    </row>
    <row r="1873" spans="1:2" ht="14.25">
      <c r="A1873" s="37"/>
      <c r="B1873" s="38"/>
    </row>
    <row r="1874" spans="1:2" ht="14.25">
      <c r="A1874" s="37"/>
      <c r="B1874" s="38"/>
    </row>
    <row r="1875" spans="1:2" ht="14.25">
      <c r="A1875" s="37"/>
      <c r="B1875" s="38"/>
    </row>
    <row r="1876" spans="1:2" ht="14.25">
      <c r="A1876" s="37"/>
      <c r="B1876" s="38"/>
    </row>
    <row r="1877" spans="1:2" ht="14.25">
      <c r="A1877" s="37"/>
      <c r="B1877" s="38"/>
    </row>
    <row r="1878" spans="1:2" ht="14.25">
      <c r="A1878" s="37"/>
      <c r="B1878" s="38"/>
    </row>
    <row r="1879" spans="1:2" ht="14.25">
      <c r="A1879" s="37"/>
      <c r="B1879" s="38"/>
    </row>
    <row r="1880" spans="1:2" ht="14.25">
      <c r="A1880" s="37"/>
      <c r="B1880" s="38"/>
    </row>
    <row r="1881" spans="1:2" ht="14.25">
      <c r="A1881" s="37"/>
      <c r="B1881" s="38"/>
    </row>
    <row r="1882" spans="1:2" ht="14.25">
      <c r="A1882" s="37"/>
      <c r="B1882" s="38"/>
    </row>
    <row r="1883" spans="1:2" ht="14.25">
      <c r="A1883" s="37"/>
      <c r="B1883" s="38"/>
    </row>
    <row r="1884" spans="1:2" ht="14.25">
      <c r="A1884" s="37"/>
      <c r="B1884" s="38"/>
    </row>
    <row r="1885" spans="1:2" ht="14.25">
      <c r="A1885" s="37"/>
      <c r="B1885" s="38"/>
    </row>
    <row r="1886" spans="1:2" ht="14.25">
      <c r="A1886" s="37"/>
      <c r="B1886" s="38"/>
    </row>
    <row r="1887" spans="1:2" ht="14.25">
      <c r="A1887" s="37"/>
      <c r="B1887" s="38"/>
    </row>
    <row r="1888" spans="1:2" ht="14.25">
      <c r="A1888" s="37"/>
      <c r="B1888" s="38"/>
    </row>
    <row r="1889" spans="1:2" ht="14.25">
      <c r="A1889" s="37"/>
      <c r="B1889" s="38"/>
    </row>
    <row r="1890" spans="1:2" ht="14.25">
      <c r="A1890" s="37"/>
      <c r="B1890" s="38"/>
    </row>
    <row r="1891" spans="1:2" ht="14.25">
      <c r="A1891" s="37"/>
      <c r="B1891" s="38"/>
    </row>
    <row r="1892" spans="1:2" ht="14.25">
      <c r="A1892" s="37"/>
      <c r="B1892" s="38"/>
    </row>
    <row r="1893" spans="1:2" ht="14.25">
      <c r="A1893" s="37"/>
      <c r="B1893" s="38"/>
    </row>
    <row r="1894" spans="1:2" ht="14.25">
      <c r="A1894" s="37"/>
      <c r="B1894" s="38"/>
    </row>
    <row r="1895" spans="1:2" ht="14.25">
      <c r="A1895" s="37"/>
      <c r="B1895" s="38"/>
    </row>
    <row r="1896" spans="1:2" ht="14.25">
      <c r="A1896" s="37"/>
      <c r="B1896" s="38"/>
    </row>
    <row r="1897" spans="1:2" ht="14.25">
      <c r="A1897" s="37"/>
      <c r="B1897" s="38"/>
    </row>
    <row r="1898" spans="1:2" ht="14.25">
      <c r="A1898" s="37"/>
      <c r="B1898" s="38"/>
    </row>
    <row r="1899" spans="1:2" ht="14.25">
      <c r="A1899" s="37"/>
      <c r="B1899" s="38"/>
    </row>
    <row r="1900" spans="1:2" ht="14.25">
      <c r="A1900" s="37"/>
      <c r="B1900" s="38"/>
    </row>
    <row r="1901" spans="1:2" ht="14.25">
      <c r="A1901" s="37"/>
      <c r="B1901" s="38"/>
    </row>
    <row r="1902" spans="1:2" ht="14.25">
      <c r="A1902" s="37"/>
      <c r="B1902" s="38"/>
    </row>
    <row r="1903" spans="1:2" ht="14.25">
      <c r="A1903" s="37"/>
      <c r="B1903" s="38"/>
    </row>
    <row r="1904" spans="1:2" ht="14.25">
      <c r="A1904" s="37"/>
      <c r="B1904" s="38"/>
    </row>
    <row r="1905" spans="1:2" ht="14.25">
      <c r="A1905" s="37"/>
      <c r="B1905" s="38"/>
    </row>
    <row r="1906" spans="1:2" ht="14.25">
      <c r="A1906" s="37"/>
      <c r="B1906" s="38"/>
    </row>
    <row r="1907" spans="1:2" ht="14.25">
      <c r="A1907" s="37"/>
      <c r="B1907" s="38"/>
    </row>
    <row r="1908" spans="1:2" ht="14.25">
      <c r="A1908" s="37"/>
      <c r="B1908" s="38"/>
    </row>
    <row r="1909" spans="1:2" ht="14.25">
      <c r="A1909" s="37"/>
      <c r="B1909" s="38"/>
    </row>
    <row r="1910" spans="1:2" ht="14.25">
      <c r="A1910" s="37"/>
      <c r="B1910" s="38"/>
    </row>
    <row r="1911" spans="1:2" ht="14.25">
      <c r="A1911" s="37"/>
      <c r="B1911" s="38"/>
    </row>
    <row r="1912" spans="1:2" ht="14.25">
      <c r="A1912" s="37"/>
      <c r="B1912" s="38"/>
    </row>
    <row r="1913" spans="1:2" ht="14.25">
      <c r="A1913" s="37"/>
      <c r="B1913" s="38"/>
    </row>
    <row r="1914" spans="1:2" ht="14.25">
      <c r="A1914" s="37"/>
      <c r="B1914" s="38"/>
    </row>
    <row r="1915" spans="1:2" ht="14.25">
      <c r="A1915" s="37"/>
      <c r="B1915" s="38"/>
    </row>
    <row r="1916" spans="1:2" ht="14.25">
      <c r="A1916" s="37"/>
      <c r="B1916" s="38"/>
    </row>
    <row r="1917" spans="1:2" ht="14.25">
      <c r="A1917" s="37"/>
      <c r="B1917" s="38"/>
    </row>
    <row r="1918" spans="1:2" ht="14.25">
      <c r="A1918" s="37"/>
      <c r="B1918" s="38"/>
    </row>
    <row r="1919" spans="1:2" ht="14.25">
      <c r="A1919" s="37"/>
      <c r="B1919" s="38"/>
    </row>
    <row r="1920" spans="1:2" ht="14.25">
      <c r="A1920" s="37"/>
      <c r="B1920" s="38"/>
    </row>
    <row r="1921" spans="1:2" ht="14.25">
      <c r="A1921" s="37"/>
      <c r="B1921" s="38"/>
    </row>
    <row r="1922" spans="1:2" ht="14.25">
      <c r="A1922" s="37"/>
      <c r="B1922" s="38"/>
    </row>
    <row r="1923" spans="1:2" ht="14.25">
      <c r="A1923" s="37"/>
      <c r="B1923" s="38"/>
    </row>
    <row r="1924" spans="1:2" ht="14.25">
      <c r="A1924" s="37"/>
      <c r="B1924" s="38"/>
    </row>
    <row r="1925" spans="1:2" ht="14.25">
      <c r="A1925" s="37"/>
      <c r="B1925" s="38"/>
    </row>
    <row r="1926" spans="1:2" ht="14.25">
      <c r="A1926" s="37"/>
      <c r="B1926" s="38"/>
    </row>
    <row r="1927" spans="1:2" ht="14.25">
      <c r="A1927" s="37"/>
      <c r="B1927" s="38"/>
    </row>
    <row r="1928" spans="1:2" ht="14.25">
      <c r="A1928" s="37"/>
      <c r="B1928" s="38"/>
    </row>
    <row r="1929" spans="1:2" ht="14.25">
      <c r="A1929" s="37"/>
      <c r="B1929" s="38"/>
    </row>
    <row r="1930" spans="1:2" ht="14.25">
      <c r="A1930" s="37"/>
      <c r="B1930" s="38"/>
    </row>
    <row r="1931" spans="1:2" ht="14.25">
      <c r="A1931" s="37"/>
      <c r="B1931" s="38"/>
    </row>
    <row r="1932" spans="1:2" ht="14.25">
      <c r="A1932" s="37"/>
      <c r="B1932" s="38"/>
    </row>
    <row r="1933" spans="1:2" ht="14.25">
      <c r="A1933" s="37"/>
      <c r="B1933" s="38"/>
    </row>
    <row r="1934" spans="1:2" ht="14.25">
      <c r="A1934" s="37"/>
      <c r="B1934" s="38"/>
    </row>
    <row r="1935" spans="1:2" ht="14.25">
      <c r="A1935" s="37"/>
      <c r="B1935" s="38"/>
    </row>
    <row r="1936" spans="1:2" ht="14.25">
      <c r="A1936" s="37"/>
      <c r="B1936" s="38"/>
    </row>
    <row r="1937" spans="1:2" ht="14.25">
      <c r="A1937" s="37"/>
      <c r="B1937" s="38"/>
    </row>
    <row r="1938" spans="1:2" ht="14.25">
      <c r="A1938" s="37"/>
      <c r="B1938" s="38"/>
    </row>
    <row r="1939" spans="1:2" ht="14.25">
      <c r="A1939" s="37"/>
      <c r="B1939" s="38"/>
    </row>
    <row r="1940" spans="1:2" ht="14.25">
      <c r="A1940" s="37"/>
      <c r="B1940" s="38"/>
    </row>
    <row r="1941" spans="1:2" ht="14.25">
      <c r="A1941" s="37"/>
      <c r="B1941" s="38"/>
    </row>
    <row r="1942" spans="1:2" ht="14.25">
      <c r="A1942" s="37"/>
      <c r="B1942" s="38"/>
    </row>
    <row r="1943" spans="1:2" ht="14.25">
      <c r="A1943" s="37"/>
      <c r="B1943" s="38"/>
    </row>
    <row r="1944" spans="1:2" ht="14.25">
      <c r="A1944" s="37"/>
      <c r="B1944" s="38"/>
    </row>
    <row r="1945" spans="1:2" ht="14.25">
      <c r="A1945" s="37"/>
      <c r="B1945" s="38"/>
    </row>
    <row r="1946" spans="1:2" ht="14.25">
      <c r="A1946" s="37"/>
      <c r="B1946" s="38"/>
    </row>
    <row r="1947" spans="1:2" ht="14.25">
      <c r="A1947" s="37"/>
      <c r="B1947" s="38"/>
    </row>
    <row r="1948" spans="1:2" ht="14.25">
      <c r="A1948" s="37"/>
      <c r="B1948" s="38"/>
    </row>
    <row r="1949" spans="1:2" ht="14.25">
      <c r="A1949" s="37"/>
      <c r="B1949" s="38"/>
    </row>
    <row r="1950" spans="1:2" ht="14.25">
      <c r="A1950" s="37"/>
      <c r="B1950" s="38"/>
    </row>
    <row r="1951" spans="1:2" ht="14.25">
      <c r="A1951" s="37"/>
      <c r="B1951" s="38"/>
    </row>
    <row r="1952" spans="1:2" ht="14.25">
      <c r="A1952" s="37"/>
      <c r="B1952" s="38"/>
    </row>
    <row r="1953" spans="1:2" ht="14.25">
      <c r="A1953" s="37"/>
      <c r="B1953" s="38"/>
    </row>
    <row r="1954" spans="1:2" ht="14.25">
      <c r="A1954" s="37"/>
      <c r="B1954" s="38"/>
    </row>
    <row r="1955" spans="1:2" ht="14.25">
      <c r="A1955" s="37"/>
      <c r="B1955" s="38"/>
    </row>
    <row r="1956" spans="1:2" ht="14.25">
      <c r="A1956" s="37"/>
      <c r="B1956" s="38"/>
    </row>
    <row r="1957" spans="1:2" ht="14.25">
      <c r="A1957" s="37"/>
      <c r="B1957" s="38"/>
    </row>
    <row r="1958" spans="1:2" ht="14.25">
      <c r="A1958" s="37"/>
      <c r="B1958" s="38"/>
    </row>
    <row r="1959" spans="1:2" ht="14.25">
      <c r="A1959" s="37"/>
      <c r="B1959" s="38"/>
    </row>
    <row r="1960" spans="1:2" ht="14.25">
      <c r="A1960" s="37"/>
      <c r="B1960" s="38"/>
    </row>
    <row r="1961" spans="1:2" ht="14.25">
      <c r="A1961" s="37"/>
      <c r="B1961" s="38"/>
    </row>
    <row r="1962" spans="1:2" ht="14.25">
      <c r="A1962" s="37"/>
      <c r="B1962" s="38"/>
    </row>
    <row r="1963" spans="1:2" ht="14.25">
      <c r="A1963" s="37"/>
      <c r="B1963" s="38"/>
    </row>
    <row r="1964" spans="1:2" ht="14.25">
      <c r="A1964" s="37"/>
      <c r="B1964" s="38"/>
    </row>
    <row r="1965" spans="1:2" ht="14.25">
      <c r="A1965" s="37"/>
      <c r="B1965" s="38"/>
    </row>
    <row r="1966" spans="1:2" ht="14.25">
      <c r="A1966" s="37"/>
      <c r="B1966" s="38"/>
    </row>
    <row r="1967" spans="1:2" ht="14.25">
      <c r="A1967" s="37"/>
      <c r="B1967" s="38"/>
    </row>
    <row r="1968" spans="1:2" ht="14.25">
      <c r="A1968" s="37"/>
      <c r="B1968" s="38"/>
    </row>
    <row r="1969" spans="1:2" ht="14.25">
      <c r="A1969" s="37"/>
      <c r="B1969" s="38"/>
    </row>
    <row r="1970" spans="1:2" ht="14.25">
      <c r="A1970" s="37"/>
      <c r="B1970" s="38"/>
    </row>
    <row r="1971" spans="1:2" ht="14.25">
      <c r="A1971" s="37"/>
      <c r="B1971" s="38"/>
    </row>
    <row r="1972" spans="1:2" ht="14.25">
      <c r="A1972" s="37"/>
      <c r="B1972" s="38"/>
    </row>
    <row r="1973" spans="1:2" ht="14.25">
      <c r="A1973" s="37"/>
      <c r="B1973" s="38"/>
    </row>
    <row r="1974" spans="1:2" ht="14.25">
      <c r="A1974" s="37"/>
      <c r="B1974" s="38"/>
    </row>
    <row r="1975" spans="1:2" ht="14.25">
      <c r="A1975" s="37"/>
      <c r="B1975" s="38"/>
    </row>
    <row r="1976" spans="1:2" ht="14.25">
      <c r="A1976" s="37"/>
      <c r="B1976" s="38"/>
    </row>
    <row r="1977" spans="1:2" ht="14.25">
      <c r="A1977" s="37"/>
      <c r="B1977" s="38"/>
    </row>
    <row r="1978" spans="1:2" ht="14.25">
      <c r="A1978" s="37"/>
      <c r="B1978" s="38"/>
    </row>
    <row r="1979" spans="1:2" ht="14.25">
      <c r="A1979" s="37"/>
      <c r="B1979" s="38"/>
    </row>
    <row r="1980" spans="1:2" ht="14.25">
      <c r="A1980" s="37"/>
      <c r="B1980" s="38"/>
    </row>
    <row r="1981" spans="1:2" ht="14.25">
      <c r="A1981" s="37"/>
      <c r="B1981" s="38"/>
    </row>
    <row r="1982" spans="1:2" ht="14.25">
      <c r="A1982" s="37"/>
      <c r="B1982" s="38"/>
    </row>
    <row r="1983" spans="1:2" ht="14.25">
      <c r="A1983" s="37"/>
      <c r="B1983" s="38"/>
    </row>
    <row r="1984" spans="1:2" ht="14.25">
      <c r="A1984" s="37"/>
      <c r="B1984" s="38"/>
    </row>
    <row r="1985" spans="1:2" ht="14.25">
      <c r="A1985" s="37"/>
      <c r="B1985" s="38"/>
    </row>
    <row r="1986" spans="1:2" ht="14.25">
      <c r="A1986" s="37"/>
      <c r="B1986" s="38"/>
    </row>
    <row r="1987" spans="1:2" ht="14.25">
      <c r="A1987" s="37"/>
      <c r="B1987" s="38"/>
    </row>
    <row r="1988" spans="1:2" ht="14.25">
      <c r="A1988" s="37"/>
      <c r="B1988" s="38"/>
    </row>
    <row r="1989" spans="1:2" ht="14.25">
      <c r="A1989" s="37"/>
      <c r="B1989" s="38"/>
    </row>
    <row r="1990" spans="1:2" ht="14.25">
      <c r="A1990" s="37"/>
      <c r="B1990" s="38"/>
    </row>
    <row r="1991" spans="1:2" ht="14.25">
      <c r="A1991" s="37"/>
      <c r="B1991" s="38"/>
    </row>
    <row r="1992" spans="1:2" ht="14.25">
      <c r="A1992" s="37"/>
      <c r="B1992" s="38"/>
    </row>
    <row r="1993" spans="1:2" ht="14.25">
      <c r="A1993" s="37"/>
      <c r="B1993" s="38"/>
    </row>
    <row r="1994" spans="1:2" ht="14.25">
      <c r="A1994" s="37"/>
      <c r="B1994" s="38"/>
    </row>
    <row r="1995" spans="1:2" ht="14.25">
      <c r="A1995" s="37"/>
      <c r="B1995" s="38"/>
    </row>
    <row r="1996" spans="1:2" ht="14.25">
      <c r="A1996" s="37"/>
      <c r="B1996" s="38"/>
    </row>
    <row r="1997" spans="1:2" ht="14.25">
      <c r="A1997" s="37"/>
      <c r="B1997" s="38"/>
    </row>
    <row r="1998" spans="1:2" ht="14.25">
      <c r="A1998" s="37"/>
      <c r="B1998" s="38"/>
    </row>
    <row r="1999" spans="1:2" ht="14.25">
      <c r="A1999" s="37"/>
      <c r="B1999" s="38"/>
    </row>
    <row r="2000" spans="1:2" ht="14.25">
      <c r="A2000" s="37"/>
      <c r="B2000" s="38"/>
    </row>
    <row r="2001" spans="1:2" ht="14.25">
      <c r="A2001" s="37"/>
      <c r="B2001" s="38"/>
    </row>
    <row r="2002" spans="1:2" ht="14.25">
      <c r="A2002" s="37"/>
      <c r="B2002" s="38"/>
    </row>
    <row r="2003" spans="1:2" ht="14.25">
      <c r="A2003" s="37"/>
      <c r="B2003" s="38"/>
    </row>
    <row r="2004" spans="1:2" ht="14.25">
      <c r="A2004" s="37"/>
      <c r="B2004" s="38"/>
    </row>
    <row r="2005" spans="1:2" ht="14.25">
      <c r="A2005" s="37"/>
      <c r="B2005" s="38"/>
    </row>
    <row r="2006" spans="1:2" ht="14.25">
      <c r="A2006" s="37"/>
      <c r="B2006" s="38"/>
    </row>
    <row r="2007" spans="1:2" ht="14.25">
      <c r="A2007" s="37"/>
      <c r="B2007" s="38"/>
    </row>
    <row r="2008" spans="1:2" ht="14.25">
      <c r="A2008" s="37"/>
      <c r="B2008" s="38"/>
    </row>
    <row r="2009" spans="1:2" ht="14.25">
      <c r="A2009" s="37"/>
      <c r="B2009" s="38"/>
    </row>
    <row r="2010" spans="1:2" ht="14.25">
      <c r="A2010" s="37"/>
      <c r="B2010" s="38"/>
    </row>
    <row r="2011" spans="1:2" ht="14.25">
      <c r="A2011" s="37"/>
      <c r="B2011" s="38"/>
    </row>
    <row r="2012" spans="1:2" ht="14.25">
      <c r="A2012" s="37"/>
      <c r="B2012" s="38"/>
    </row>
    <row r="2013" spans="1:2" ht="14.25">
      <c r="A2013" s="37"/>
      <c r="B2013" s="38"/>
    </row>
    <row r="2014" spans="1:2" ht="14.25">
      <c r="A2014" s="37"/>
      <c r="B2014" s="38"/>
    </row>
    <row r="2015" spans="1:2" ht="14.25">
      <c r="A2015" s="37"/>
      <c r="B2015" s="38"/>
    </row>
    <row r="2016" spans="1:2" ht="14.25">
      <c r="A2016" s="37"/>
      <c r="B2016" s="38"/>
    </row>
    <row r="2017" spans="1:2" ht="14.25">
      <c r="A2017" s="37"/>
      <c r="B2017" s="38"/>
    </row>
    <row r="2018" spans="1:2" ht="14.25">
      <c r="A2018" s="37"/>
      <c r="B2018" s="38"/>
    </row>
    <row r="2019" spans="1:2" ht="14.25">
      <c r="A2019" s="37"/>
      <c r="B2019" s="38"/>
    </row>
    <row r="2020" spans="1:2" ht="14.25">
      <c r="A2020" s="37"/>
      <c r="B2020" s="38"/>
    </row>
    <row r="2021" spans="1:2" ht="14.25">
      <c r="A2021" s="37"/>
      <c r="B2021" s="38"/>
    </row>
    <row r="2022" spans="1:2" ht="14.25">
      <c r="A2022" s="37"/>
      <c r="B2022" s="38"/>
    </row>
    <row r="2023" spans="1:2" ht="14.25">
      <c r="A2023" s="37"/>
      <c r="B2023" s="38"/>
    </row>
    <row r="2024" spans="1:2" ht="14.25">
      <c r="A2024" s="37"/>
      <c r="B2024" s="38"/>
    </row>
    <row r="2025" spans="1:2" ht="14.25">
      <c r="A2025" s="37"/>
      <c r="B2025" s="38"/>
    </row>
    <row r="2026" spans="1:2" ht="14.25">
      <c r="A2026" s="37"/>
      <c r="B2026" s="38"/>
    </row>
    <row r="2027" spans="1:2" ht="14.25">
      <c r="A2027" s="37"/>
      <c r="B2027" s="38"/>
    </row>
    <row r="2028" spans="1:2" ht="14.25">
      <c r="A2028" s="37"/>
      <c r="B2028" s="38"/>
    </row>
    <row r="2029" spans="1:2" ht="14.25">
      <c r="A2029" s="37"/>
      <c r="B2029" s="38"/>
    </row>
    <row r="2030" spans="1:2" ht="14.25">
      <c r="A2030" s="37"/>
      <c r="B2030" s="38"/>
    </row>
    <row r="2031" spans="1:2" ht="14.25">
      <c r="A2031" s="37"/>
      <c r="B2031" s="38"/>
    </row>
    <row r="2032" spans="1:2" ht="14.25">
      <c r="A2032" s="37"/>
      <c r="B2032" s="38"/>
    </row>
    <row r="2033" spans="1:2" ht="14.25">
      <c r="A2033" s="37"/>
      <c r="B2033" s="38"/>
    </row>
    <row r="2034" spans="1:2" ht="14.25">
      <c r="A2034" s="37"/>
      <c r="B2034" s="38"/>
    </row>
    <row r="2035" spans="1:2" ht="14.25">
      <c r="A2035" s="37"/>
      <c r="B2035" s="38"/>
    </row>
    <row r="2036" spans="1:2" ht="14.25">
      <c r="A2036" s="37"/>
      <c r="B2036" s="38"/>
    </row>
    <row r="2037" spans="1:2" ht="14.25">
      <c r="A2037" s="37"/>
      <c r="B2037" s="38"/>
    </row>
    <row r="2038" spans="1:2" ht="14.25">
      <c r="A2038" s="37"/>
      <c r="B2038" s="38"/>
    </row>
    <row r="2039" spans="1:2" ht="14.25">
      <c r="A2039" s="37"/>
      <c r="B2039" s="38"/>
    </row>
    <row r="2040" spans="1:2" ht="14.25">
      <c r="A2040" s="37"/>
      <c r="B2040" s="38"/>
    </row>
    <row r="2041" spans="1:2" ht="14.25">
      <c r="A2041" s="37"/>
      <c r="B2041" s="38"/>
    </row>
    <row r="2042" spans="1:2" ht="14.25">
      <c r="A2042" s="37"/>
      <c r="B2042" s="38"/>
    </row>
    <row r="2043" spans="1:2" ht="14.25">
      <c r="A2043" s="37"/>
      <c r="B2043" s="38"/>
    </row>
    <row r="2044" spans="1:2" ht="14.25">
      <c r="A2044" s="37"/>
      <c r="B2044" s="38"/>
    </row>
    <row r="2045" spans="1:2" ht="14.25">
      <c r="A2045" s="37"/>
      <c r="B2045" s="38"/>
    </row>
    <row r="2046" spans="1:2" ht="14.25">
      <c r="A2046" s="37"/>
      <c r="B2046" s="38"/>
    </row>
    <row r="2047" spans="1:2" ht="14.25">
      <c r="A2047" s="37"/>
      <c r="B2047" s="38"/>
    </row>
    <row r="2048" spans="1:2" ht="14.25">
      <c r="A2048" s="37"/>
      <c r="B2048" s="38"/>
    </row>
    <row r="2049" spans="1:2" ht="14.25">
      <c r="A2049" s="37"/>
      <c r="B2049" s="38"/>
    </row>
    <row r="2050" spans="1:2" ht="14.25">
      <c r="A2050" s="37"/>
      <c r="B2050" s="38"/>
    </row>
    <row r="2051" spans="1:2" ht="14.25">
      <c r="A2051" s="37"/>
      <c r="B2051" s="38"/>
    </row>
    <row r="2052" spans="1:2" ht="14.25">
      <c r="A2052" s="37"/>
      <c r="B2052" s="38"/>
    </row>
    <row r="2053" spans="1:2" ht="14.25">
      <c r="A2053" s="37"/>
      <c r="B2053" s="38"/>
    </row>
    <row r="2054" spans="1:2" ht="14.25">
      <c r="A2054" s="37"/>
      <c r="B2054" s="38"/>
    </row>
    <row r="2055" spans="1:2" ht="14.25">
      <c r="A2055" s="37"/>
      <c r="B2055" s="38"/>
    </row>
    <row r="2056" spans="1:2" ht="14.25">
      <c r="A2056" s="37"/>
      <c r="B2056" s="38"/>
    </row>
    <row r="2057" spans="1:2" ht="14.25">
      <c r="A2057" s="37"/>
      <c r="B2057" s="38"/>
    </row>
    <row r="2058" spans="1:2" ht="14.25">
      <c r="A2058" s="37"/>
      <c r="B2058" s="38"/>
    </row>
    <row r="2059" spans="1:2" ht="14.25">
      <c r="A2059" s="37"/>
      <c r="B2059" s="38"/>
    </row>
    <row r="2060" spans="1:2" ht="14.25">
      <c r="A2060" s="37"/>
      <c r="B2060" s="38"/>
    </row>
    <row r="2061" spans="1:2" ht="14.25">
      <c r="A2061" s="37"/>
      <c r="B2061" s="38"/>
    </row>
    <row r="2062" spans="1:2" ht="14.25">
      <c r="A2062" s="37"/>
      <c r="B2062" s="38"/>
    </row>
    <row r="2063" spans="1:2" ht="14.25">
      <c r="A2063" s="37"/>
      <c r="B2063" s="38"/>
    </row>
    <row r="2064" spans="1:2" ht="14.25">
      <c r="A2064" s="37"/>
      <c r="B2064" s="38"/>
    </row>
    <row r="2065" spans="1:2" ht="14.25">
      <c r="A2065" s="37"/>
      <c r="B2065" s="38"/>
    </row>
    <row r="2066" spans="1:2" ht="14.25">
      <c r="A2066" s="37"/>
      <c r="B2066" s="38"/>
    </row>
    <row r="2067" spans="1:2" ht="14.25">
      <c r="A2067" s="37"/>
      <c r="B2067" s="38"/>
    </row>
    <row r="2068" spans="1:2" ht="14.25">
      <c r="A2068" s="37"/>
      <c r="B2068" s="38"/>
    </row>
    <row r="2069" spans="1:2" ht="14.25">
      <c r="A2069" s="37"/>
      <c r="B2069" s="38"/>
    </row>
    <row r="2070" spans="1:2" ht="14.25">
      <c r="A2070" s="37"/>
      <c r="B2070" s="38"/>
    </row>
    <row r="2071" spans="1:2" ht="14.25">
      <c r="A2071" s="37"/>
      <c r="B2071" s="38"/>
    </row>
    <row r="2072" spans="1:2" ht="14.25">
      <c r="A2072" s="37"/>
      <c r="B2072" s="38"/>
    </row>
    <row r="2073" spans="1:2" ht="14.25">
      <c r="A2073" s="37"/>
      <c r="B2073" s="38"/>
    </row>
    <row r="2074" spans="1:2" ht="14.25">
      <c r="A2074" s="37"/>
      <c r="B2074" s="38"/>
    </row>
    <row r="2075" spans="1:2" ht="14.25">
      <c r="A2075" s="37"/>
      <c r="B2075" s="38"/>
    </row>
    <row r="2076" spans="1:2" ht="14.25">
      <c r="A2076" s="37"/>
      <c r="B2076" s="38"/>
    </row>
    <row r="2077" spans="1:2" ht="14.25">
      <c r="A2077" s="37"/>
      <c r="B2077" s="38"/>
    </row>
    <row r="2078" spans="1:2" ht="14.25">
      <c r="A2078" s="37"/>
      <c r="B2078" s="38"/>
    </row>
    <row r="2079" spans="1:2" ht="14.25">
      <c r="A2079" s="37"/>
      <c r="B2079" s="38"/>
    </row>
    <row r="2080" spans="1:2" ht="14.25">
      <c r="A2080" s="37"/>
      <c r="B2080" s="38"/>
    </row>
    <row r="2081" spans="1:2" ht="14.25">
      <c r="A2081" s="37"/>
      <c r="B2081" s="38"/>
    </row>
    <row r="2082" spans="1:2" ht="14.25">
      <c r="A2082" s="37"/>
      <c r="B2082" s="38"/>
    </row>
    <row r="2083" spans="1:2" ht="14.25">
      <c r="A2083" s="37"/>
      <c r="B2083" s="38"/>
    </row>
    <row r="2084" spans="1:2" ht="14.25">
      <c r="A2084" s="37"/>
      <c r="B2084" s="38"/>
    </row>
    <row r="2085" spans="1:2" ht="14.25">
      <c r="A2085" s="37"/>
      <c r="B2085" s="38"/>
    </row>
    <row r="2086" spans="1:2" ht="14.25">
      <c r="A2086" s="37"/>
      <c r="B2086" s="38"/>
    </row>
    <row r="2087" spans="1:2" ht="14.25">
      <c r="A2087" s="37"/>
      <c r="B2087" s="38"/>
    </row>
    <row r="2088" spans="1:2" ht="14.25">
      <c r="A2088" s="37"/>
      <c r="B2088" s="38"/>
    </row>
    <row r="2089" spans="1:2" ht="14.25">
      <c r="A2089" s="37"/>
      <c r="B2089" s="38"/>
    </row>
    <row r="2090" spans="1:2" ht="14.25">
      <c r="A2090" s="37"/>
      <c r="B2090" s="38"/>
    </row>
    <row r="2091" spans="1:2" ht="14.25">
      <c r="A2091" s="37"/>
      <c r="B2091" s="38"/>
    </row>
    <row r="2092" spans="1:2" ht="14.25">
      <c r="A2092" s="37"/>
      <c r="B2092" s="38"/>
    </row>
    <row r="2093" spans="1:2" ht="14.25">
      <c r="A2093" s="37"/>
      <c r="B2093" s="38"/>
    </row>
    <row r="2094" spans="1:2" ht="14.25">
      <c r="A2094" s="37"/>
      <c r="B2094" s="38"/>
    </row>
    <row r="2095" spans="1:2" ht="14.25">
      <c r="A2095" s="37"/>
      <c r="B2095" s="38"/>
    </row>
    <row r="2096" spans="1:2" ht="14.25">
      <c r="A2096" s="37"/>
      <c r="B2096" s="38"/>
    </row>
    <row r="2097" spans="1:2" ht="14.25">
      <c r="A2097" s="37"/>
      <c r="B2097" s="38"/>
    </row>
    <row r="2098" spans="1:2" ht="14.25">
      <c r="A2098" s="37"/>
      <c r="B2098" s="38"/>
    </row>
    <row r="2099" spans="1:2" ht="14.25">
      <c r="A2099" s="37"/>
      <c r="B2099" s="38"/>
    </row>
    <row r="2100" spans="1:2" ht="14.25">
      <c r="A2100" s="37"/>
      <c r="B2100" s="38"/>
    </row>
    <row r="2101" spans="1:2" ht="14.25">
      <c r="A2101" s="37"/>
      <c r="B2101" s="38"/>
    </row>
    <row r="2102" spans="1:2" ht="14.25">
      <c r="A2102" s="37"/>
      <c r="B2102" s="38"/>
    </row>
    <row r="2103" spans="1:2" ht="14.25">
      <c r="A2103" s="37"/>
      <c r="B2103" s="38"/>
    </row>
    <row r="2104" spans="1:2" ht="14.25">
      <c r="A2104" s="37"/>
      <c r="B2104" s="38"/>
    </row>
    <row r="2105" spans="1:2" ht="14.25">
      <c r="A2105" s="37"/>
      <c r="B2105" s="38"/>
    </row>
    <row r="2106" spans="1:2" ht="14.25">
      <c r="A2106" s="37"/>
      <c r="B2106" s="38"/>
    </row>
    <row r="2107" spans="1:2" ht="14.25">
      <c r="A2107" s="37"/>
      <c r="B2107" s="38"/>
    </row>
    <row r="2108" spans="1:2" ht="14.25">
      <c r="A2108" s="37"/>
      <c r="B2108" s="38"/>
    </row>
    <row r="2109" spans="1:2" ht="14.25">
      <c r="A2109" s="37"/>
      <c r="B2109" s="38"/>
    </row>
    <row r="2110" spans="1:2" ht="14.25">
      <c r="A2110" s="37"/>
      <c r="B2110" s="38"/>
    </row>
    <row r="2111" spans="1:2" ht="14.25">
      <c r="A2111" s="37"/>
      <c r="B2111" s="38"/>
    </row>
    <row r="2112" spans="1:2" ht="14.25">
      <c r="A2112" s="37"/>
      <c r="B2112" s="38"/>
    </row>
    <row r="2113" spans="1:2" ht="14.25">
      <c r="A2113" s="37"/>
      <c r="B2113" s="38"/>
    </row>
    <row r="2114" spans="1:2" ht="14.25">
      <c r="A2114" s="37"/>
      <c r="B2114" s="38"/>
    </row>
    <row r="2115" spans="1:2" ht="14.25">
      <c r="A2115" s="37"/>
      <c r="B2115" s="38"/>
    </row>
    <row r="2116" spans="1:2" ht="14.25">
      <c r="A2116" s="37"/>
      <c r="B2116" s="38"/>
    </row>
    <row r="2117" spans="1:2" ht="14.25">
      <c r="A2117" s="37"/>
      <c r="B2117" s="38"/>
    </row>
    <row r="2118" spans="1:2" ht="14.25">
      <c r="A2118" s="37"/>
      <c r="B2118" s="38"/>
    </row>
    <row r="2119" spans="1:2" ht="14.25">
      <c r="A2119" s="37"/>
      <c r="B2119" s="38"/>
    </row>
    <row r="2120" spans="1:2" ht="14.25">
      <c r="A2120" s="37"/>
      <c r="B2120" s="38"/>
    </row>
    <row r="2121" spans="1:2" ht="14.25">
      <c r="A2121" s="37"/>
      <c r="B2121" s="38"/>
    </row>
    <row r="2122" spans="1:2" ht="14.25">
      <c r="A2122" s="37"/>
      <c r="B2122" s="38"/>
    </row>
    <row r="2123" spans="1:2" ht="14.25">
      <c r="A2123" s="37"/>
      <c r="B2123" s="38"/>
    </row>
    <row r="2124" spans="1:2" ht="14.25">
      <c r="A2124" s="37"/>
      <c r="B2124" s="38"/>
    </row>
    <row r="2125" spans="1:2" ht="14.25">
      <c r="A2125" s="37"/>
      <c r="B2125" s="38"/>
    </row>
    <row r="2126" spans="1:2" ht="14.25">
      <c r="A2126" s="37"/>
      <c r="B2126" s="38"/>
    </row>
    <row r="2127" spans="1:2" ht="14.25">
      <c r="A2127" s="37"/>
      <c r="B2127" s="38"/>
    </row>
    <row r="2128" spans="1:2" ht="14.25">
      <c r="A2128" s="37"/>
      <c r="B2128" s="38"/>
    </row>
    <row r="2129" spans="1:2" ht="14.25">
      <c r="A2129" s="37"/>
      <c r="B2129" s="38"/>
    </row>
    <row r="2130" spans="1:2" ht="14.25">
      <c r="A2130" s="37"/>
      <c r="B2130" s="38"/>
    </row>
    <row r="2131" spans="1:2" ht="14.25">
      <c r="A2131" s="37"/>
      <c r="B2131" s="38"/>
    </row>
    <row r="2132" spans="1:2" ht="14.25">
      <c r="A2132" s="37"/>
      <c r="B2132" s="38"/>
    </row>
    <row r="2133" spans="1:2" ht="14.25">
      <c r="A2133" s="37"/>
      <c r="B2133" s="38"/>
    </row>
    <row r="2134" spans="1:2" ht="14.25">
      <c r="A2134" s="37"/>
      <c r="B2134" s="38"/>
    </row>
    <row r="2135" spans="1:2" ht="14.25">
      <c r="A2135" s="37"/>
      <c r="B2135" s="38"/>
    </row>
    <row r="2136" spans="1:2" ht="14.25">
      <c r="A2136" s="37"/>
      <c r="B2136" s="38"/>
    </row>
    <row r="2137" spans="1:2" ht="14.25">
      <c r="A2137" s="37"/>
      <c r="B2137" s="38"/>
    </row>
    <row r="2138" spans="1:2" ht="14.25">
      <c r="A2138" s="37"/>
      <c r="B2138" s="38"/>
    </row>
    <row r="2139" spans="1:2" ht="14.25">
      <c r="A2139" s="37"/>
      <c r="B2139" s="38"/>
    </row>
    <row r="2140" spans="1:2" ht="14.25">
      <c r="A2140" s="37"/>
      <c r="B2140" s="38"/>
    </row>
    <row r="2141" spans="1:2" ht="14.25">
      <c r="A2141" s="37"/>
      <c r="B2141" s="38"/>
    </row>
    <row r="2142" spans="1:2" ht="14.25">
      <c r="A2142" s="37"/>
      <c r="B2142" s="38"/>
    </row>
    <row r="2143" spans="1:2" ht="14.25">
      <c r="A2143" s="37"/>
      <c r="B2143" s="38"/>
    </row>
    <row r="2144" spans="1:2" ht="14.25">
      <c r="A2144" s="37"/>
      <c r="B2144" s="38"/>
    </row>
    <row r="2145" spans="1:2" ht="14.25">
      <c r="A2145" s="37"/>
      <c r="B2145" s="38"/>
    </row>
    <row r="2146" spans="1:2" ht="14.25">
      <c r="A2146" s="37"/>
      <c r="B2146" s="38"/>
    </row>
    <row r="2147" spans="1:2" ht="14.25">
      <c r="A2147" s="37"/>
      <c r="B2147" s="38"/>
    </row>
    <row r="2148" spans="1:2" ht="14.25">
      <c r="A2148" s="37"/>
      <c r="B2148" s="38"/>
    </row>
    <row r="2149" spans="1:2" ht="14.25">
      <c r="A2149" s="37"/>
      <c r="B2149" s="38"/>
    </row>
    <row r="2150" spans="1:2" ht="14.25">
      <c r="A2150" s="37"/>
      <c r="B2150" s="38"/>
    </row>
    <row r="2151" spans="1:2" ht="14.25">
      <c r="A2151" s="37"/>
      <c r="B2151" s="38"/>
    </row>
    <row r="2152" spans="1:2" ht="14.25">
      <c r="A2152" s="37"/>
      <c r="B2152" s="38"/>
    </row>
    <row r="2153" spans="1:2" ht="14.25">
      <c r="A2153" s="37"/>
      <c r="B2153" s="38"/>
    </row>
    <row r="2154" spans="1:2" ht="14.25">
      <c r="A2154" s="37"/>
      <c r="B2154" s="38"/>
    </row>
    <row r="2155" spans="1:2" ht="14.25">
      <c r="A2155" s="37"/>
      <c r="B2155" s="38"/>
    </row>
    <row r="2156" spans="1:2" ht="14.25">
      <c r="A2156" s="37"/>
      <c r="B2156" s="38"/>
    </row>
    <row r="2157" spans="1:2" ht="14.25">
      <c r="A2157" s="37"/>
      <c r="B2157" s="38"/>
    </row>
    <row r="2158" spans="1:2" ht="14.25">
      <c r="A2158" s="37"/>
      <c r="B2158" s="38"/>
    </row>
    <row r="2159" spans="1:2" ht="14.25">
      <c r="A2159" s="37"/>
      <c r="B2159" s="38"/>
    </row>
    <row r="2160" spans="1:2" ht="14.25">
      <c r="A2160" s="37"/>
      <c r="B2160" s="38"/>
    </row>
    <row r="2161" spans="1:2" ht="14.25">
      <c r="A2161" s="37"/>
      <c r="B2161" s="38"/>
    </row>
    <row r="2162" spans="1:2" ht="14.25">
      <c r="A2162" s="37"/>
      <c r="B2162" s="38"/>
    </row>
    <row r="2163" spans="1:2" ht="14.25">
      <c r="A2163" s="37"/>
      <c r="B2163" s="38"/>
    </row>
    <row r="2164" spans="1:2" ht="14.25">
      <c r="A2164" s="37"/>
      <c r="B2164" s="38"/>
    </row>
    <row r="2165" spans="1:2" ht="14.25">
      <c r="A2165" s="37"/>
      <c r="B2165" s="38"/>
    </row>
    <row r="2166" spans="1:2" ht="14.25">
      <c r="A2166" s="37"/>
      <c r="B2166" s="38"/>
    </row>
    <row r="2167" spans="1:2" ht="14.25">
      <c r="A2167" s="37"/>
      <c r="B2167" s="38"/>
    </row>
    <row r="2168" spans="1:2" ht="14.25">
      <c r="A2168" s="37"/>
      <c r="B2168" s="38"/>
    </row>
    <row r="2169" spans="1:2" ht="14.25">
      <c r="A2169" s="37"/>
      <c r="B2169" s="38"/>
    </row>
    <row r="2170" spans="1:2" ht="14.25">
      <c r="A2170" s="37"/>
      <c r="B2170" s="38"/>
    </row>
    <row r="2171" spans="1:2" ht="14.25">
      <c r="A2171" s="37"/>
      <c r="B2171" s="38"/>
    </row>
    <row r="2172" spans="1:2" ht="14.25">
      <c r="A2172" s="37"/>
      <c r="B2172" s="38"/>
    </row>
    <row r="2173" spans="1:2" ht="14.25">
      <c r="A2173" s="37"/>
      <c r="B2173" s="38"/>
    </row>
    <row r="2174" spans="1:2" ht="14.25">
      <c r="A2174" s="37"/>
      <c r="B2174" s="38"/>
    </row>
    <row r="2175" spans="1:2" ht="14.25">
      <c r="A2175" s="37"/>
      <c r="B2175" s="38"/>
    </row>
    <row r="2176" spans="1:2" ht="14.25">
      <c r="A2176" s="37"/>
      <c r="B2176" s="38"/>
    </row>
    <row r="2177" spans="1:2" ht="14.25">
      <c r="A2177" s="37"/>
      <c r="B2177" s="38"/>
    </row>
    <row r="2178" spans="1:2" ht="14.25">
      <c r="A2178" s="37"/>
      <c r="B2178" s="38"/>
    </row>
    <row r="2179" spans="1:2" ht="14.25">
      <c r="A2179" s="37"/>
      <c r="B2179" s="38"/>
    </row>
    <row r="2180" spans="1:2" ht="14.25">
      <c r="A2180" s="37"/>
      <c r="B2180" s="38"/>
    </row>
    <row r="2181" spans="1:2" ht="14.25">
      <c r="A2181" s="37"/>
      <c r="B2181" s="38"/>
    </row>
    <row r="2182" spans="1:2" ht="14.25">
      <c r="A2182" s="37"/>
      <c r="B2182" s="38"/>
    </row>
    <row r="2183" spans="1:2" ht="14.25">
      <c r="A2183" s="37"/>
      <c r="B2183" s="38"/>
    </row>
    <row r="2184" spans="1:2" ht="14.25">
      <c r="A2184" s="37"/>
      <c r="B2184" s="38"/>
    </row>
    <row r="2185" spans="1:2" ht="14.25">
      <c r="A2185" s="37"/>
      <c r="B2185" s="38"/>
    </row>
    <row r="2186" spans="1:2" ht="14.25">
      <c r="A2186" s="37"/>
      <c r="B2186" s="38"/>
    </row>
    <row r="2187" spans="1:2" ht="14.25">
      <c r="A2187" s="37"/>
      <c r="B2187" s="38"/>
    </row>
    <row r="2188" spans="1:2" ht="14.25">
      <c r="A2188" s="37"/>
      <c r="B2188" s="38"/>
    </row>
    <row r="2189" spans="1:2" ht="14.25">
      <c r="A2189" s="37"/>
      <c r="B2189" s="38"/>
    </row>
    <row r="2190" spans="1:2" ht="14.25">
      <c r="A2190" s="37"/>
      <c r="B2190" s="38"/>
    </row>
    <row r="2191" spans="1:2" ht="14.25">
      <c r="A2191" s="37"/>
      <c r="B2191" s="38"/>
    </row>
    <row r="2192" spans="1:2" ht="14.25">
      <c r="A2192" s="37"/>
      <c r="B2192" s="38"/>
    </row>
    <row r="2193" spans="1:2" ht="14.25">
      <c r="A2193" s="37"/>
      <c r="B2193" s="38"/>
    </row>
    <row r="2194" spans="1:2" ht="14.25">
      <c r="A2194" s="37"/>
      <c r="B2194" s="38"/>
    </row>
    <row r="2195" spans="1:2" ht="14.25">
      <c r="A2195" s="37"/>
      <c r="B2195" s="38"/>
    </row>
    <row r="2196" spans="1:2" ht="14.25">
      <c r="A2196" s="37"/>
      <c r="B2196" s="38"/>
    </row>
    <row r="2197" spans="1:2" ht="14.25">
      <c r="A2197" s="37"/>
      <c r="B2197" s="38"/>
    </row>
    <row r="2198" spans="1:2" ht="14.25">
      <c r="A2198" s="37"/>
      <c r="B2198" s="38"/>
    </row>
    <row r="2199" spans="1:2" ht="14.25">
      <c r="A2199" s="37"/>
      <c r="B2199" s="38"/>
    </row>
    <row r="2200" spans="1:2" ht="14.25">
      <c r="A2200" s="37"/>
      <c r="B2200" s="38"/>
    </row>
    <row r="2201" spans="1:2" ht="14.25">
      <c r="A2201" s="37"/>
      <c r="B2201" s="38"/>
    </row>
    <row r="2202" spans="1:2" ht="14.25">
      <c r="A2202" s="37"/>
      <c r="B2202" s="38"/>
    </row>
    <row r="2203" spans="1:2" ht="14.25">
      <c r="A2203" s="37"/>
      <c r="B2203" s="38"/>
    </row>
    <row r="2204" spans="1:2" ht="14.25">
      <c r="A2204" s="37"/>
      <c r="B2204" s="38"/>
    </row>
    <row r="2205" spans="1:2" ht="14.25">
      <c r="A2205" s="37"/>
      <c r="B2205" s="38"/>
    </row>
    <row r="2206" spans="1:2" ht="14.25">
      <c r="A2206" s="37"/>
      <c r="B2206" s="38"/>
    </row>
    <row r="2207" spans="1:2" ht="14.25">
      <c r="A2207" s="37"/>
      <c r="B2207" s="38"/>
    </row>
    <row r="2208" spans="1:2" ht="14.25">
      <c r="A2208" s="37"/>
      <c r="B2208" s="38"/>
    </row>
    <row r="2209" spans="1:2" ht="14.25">
      <c r="A2209" s="37"/>
      <c r="B2209" s="38"/>
    </row>
    <row r="2210" spans="1:2" ht="14.25">
      <c r="A2210" s="37"/>
      <c r="B2210" s="38"/>
    </row>
    <row r="2211" spans="1:2" ht="14.25">
      <c r="A2211" s="37"/>
      <c r="B2211" s="38"/>
    </row>
    <row r="2212" spans="1:2" ht="14.25">
      <c r="A2212" s="37"/>
      <c r="B2212" s="38"/>
    </row>
    <row r="2213" spans="1:2" ht="14.25">
      <c r="A2213" s="37"/>
      <c r="B2213" s="38"/>
    </row>
    <row r="2214" spans="1:2" ht="14.25">
      <c r="A2214" s="37"/>
      <c r="B2214" s="38"/>
    </row>
    <row r="2215" spans="1:2" ht="14.25">
      <c r="A2215" s="37"/>
      <c r="B2215" s="38"/>
    </row>
    <row r="2216" spans="1:2" ht="14.25">
      <c r="A2216" s="37"/>
      <c r="B2216" s="38"/>
    </row>
    <row r="2217" spans="1:2" ht="14.25">
      <c r="A2217" s="37"/>
      <c r="B2217" s="38"/>
    </row>
    <row r="2218" spans="1:2" ht="14.25">
      <c r="A2218" s="37"/>
      <c r="B2218" s="38"/>
    </row>
    <row r="2219" spans="1:2" ht="14.25">
      <c r="A2219" s="37"/>
      <c r="B2219" s="38"/>
    </row>
    <row r="2220" spans="1:2" ht="14.25">
      <c r="A2220" s="37"/>
      <c r="B2220" s="38"/>
    </row>
    <row r="2221" spans="1:2" ht="14.25">
      <c r="A2221" s="37"/>
      <c r="B2221" s="38"/>
    </row>
    <row r="2222" spans="1:2" ht="14.25">
      <c r="A2222" s="37"/>
      <c r="B2222" s="38"/>
    </row>
    <row r="2223" spans="1:2" ht="14.25">
      <c r="A2223" s="37"/>
      <c r="B2223" s="38"/>
    </row>
    <row r="2224" spans="1:2" ht="14.25">
      <c r="A2224" s="37"/>
      <c r="B2224" s="38"/>
    </row>
    <row r="2225" spans="1:2" ht="14.25">
      <c r="A2225" s="37"/>
      <c r="B2225" s="38"/>
    </row>
    <row r="2226" spans="1:2" ht="14.25">
      <c r="A2226" s="37"/>
      <c r="B2226" s="38"/>
    </row>
    <row r="2227" spans="1:2" ht="14.25">
      <c r="A2227" s="37"/>
      <c r="B2227" s="38"/>
    </row>
    <row r="2228" spans="1:2" ht="14.25">
      <c r="A2228" s="37"/>
      <c r="B2228" s="38"/>
    </row>
    <row r="2229" spans="1:2" ht="14.25">
      <c r="A2229" s="37"/>
      <c r="B2229" s="38"/>
    </row>
    <row r="2230" spans="1:2" ht="14.25">
      <c r="A2230" s="37"/>
      <c r="B2230" s="38"/>
    </row>
    <row r="2231" spans="1:2" ht="14.25">
      <c r="A2231" s="37"/>
      <c r="B2231" s="38"/>
    </row>
    <row r="2232" spans="1:2" ht="14.25">
      <c r="A2232" s="37"/>
      <c r="B2232" s="38"/>
    </row>
    <row r="2233" spans="1:2" ht="14.25">
      <c r="A2233" s="37"/>
      <c r="B2233" s="38"/>
    </row>
    <row r="2234" spans="1:2" ht="14.25">
      <c r="A2234" s="37"/>
      <c r="B2234" s="38"/>
    </row>
    <row r="2235" spans="1:2" ht="14.25">
      <c r="A2235" s="37"/>
      <c r="B2235" s="38"/>
    </row>
    <row r="2236" spans="1:2" ht="14.25">
      <c r="A2236" s="37"/>
      <c r="B2236" s="38"/>
    </row>
    <row r="2237" spans="1:2" ht="14.25">
      <c r="A2237" s="37"/>
      <c r="B2237" s="38"/>
    </row>
    <row r="2238" spans="1:2" ht="14.25">
      <c r="A2238" s="37"/>
      <c r="B2238" s="38"/>
    </row>
    <row r="2239" spans="1:2" ht="14.25">
      <c r="A2239" s="37"/>
      <c r="B2239" s="38"/>
    </row>
    <row r="2240" spans="1:2" ht="14.25">
      <c r="A2240" s="37"/>
      <c r="B2240" s="38"/>
    </row>
    <row r="2241" spans="1:2" ht="14.25">
      <c r="A2241" s="37"/>
      <c r="B2241" s="38"/>
    </row>
    <row r="2242" spans="1:2" ht="14.25">
      <c r="A2242" s="37"/>
      <c r="B2242" s="38"/>
    </row>
    <row r="2243" spans="1:2" ht="14.25">
      <c r="A2243" s="37"/>
      <c r="B2243" s="38"/>
    </row>
    <row r="2244" spans="1:2" ht="14.25">
      <c r="A2244" s="37"/>
      <c r="B2244" s="38"/>
    </row>
    <row r="2245" spans="1:2" ht="14.25">
      <c r="A2245" s="37"/>
      <c r="B2245" s="38"/>
    </row>
    <row r="2246" spans="1:2" ht="14.25">
      <c r="A2246" s="37"/>
      <c r="B2246" s="38"/>
    </row>
    <row r="2247" spans="1:2" ht="14.25">
      <c r="A2247" s="37"/>
      <c r="B2247" s="38"/>
    </row>
    <row r="2248" spans="1:2" ht="14.25">
      <c r="A2248" s="37"/>
      <c r="B2248" s="38"/>
    </row>
    <row r="2249" spans="1:2" ht="14.25">
      <c r="A2249" s="37"/>
      <c r="B2249" s="38"/>
    </row>
    <row r="2250" spans="1:2" ht="14.25">
      <c r="A2250" s="37"/>
      <c r="B2250" s="38"/>
    </row>
    <row r="2251" spans="1:2" ht="14.25">
      <c r="A2251" s="37"/>
      <c r="B2251" s="38"/>
    </row>
    <row r="2252" spans="1:2" ht="14.25">
      <c r="A2252" s="37"/>
      <c r="B2252" s="38"/>
    </row>
    <row r="2253" spans="1:2" ht="14.25">
      <c r="A2253" s="37"/>
      <c r="B2253" s="38"/>
    </row>
    <row r="2254" spans="1:2" ht="14.25">
      <c r="A2254" s="37"/>
      <c r="B2254" s="38"/>
    </row>
    <row r="2255" spans="1:2" ht="14.25">
      <c r="A2255" s="37"/>
      <c r="B2255" s="38"/>
    </row>
    <row r="2256" spans="1:2" ht="14.25">
      <c r="A2256" s="37"/>
      <c r="B2256" s="38"/>
    </row>
    <row r="2257" spans="1:2" ht="14.25">
      <c r="A2257" s="37"/>
      <c r="B2257" s="38"/>
    </row>
    <row r="2258" spans="1:2" ht="14.25">
      <c r="A2258" s="37"/>
      <c r="B2258" s="38"/>
    </row>
    <row r="2259" spans="1:2" ht="14.25">
      <c r="A2259" s="37"/>
      <c r="B2259" s="38"/>
    </row>
    <row r="2260" spans="1:2" ht="14.25">
      <c r="A2260" s="37"/>
      <c r="B2260" s="38"/>
    </row>
    <row r="2261" spans="1:2" ht="14.25">
      <c r="A2261" s="37"/>
      <c r="B2261" s="38"/>
    </row>
    <row r="2262" spans="1:2" ht="14.25">
      <c r="A2262" s="37"/>
      <c r="B2262" s="38"/>
    </row>
    <row r="2263" spans="1:2" ht="14.25">
      <c r="A2263" s="37"/>
      <c r="B2263" s="38"/>
    </row>
    <row r="2264" spans="1:2" ht="14.25">
      <c r="A2264" s="37"/>
      <c r="B2264" s="38"/>
    </row>
    <row r="2265" spans="1:2" ht="14.25">
      <c r="A2265" s="37"/>
      <c r="B2265" s="38"/>
    </row>
    <row r="2266" spans="1:2" ht="14.25">
      <c r="A2266" s="37"/>
      <c r="B2266" s="38"/>
    </row>
    <row r="2267" spans="1:2" ht="14.25">
      <c r="A2267" s="37"/>
      <c r="B2267" s="38"/>
    </row>
    <row r="2268" spans="1:2" ht="14.25">
      <c r="A2268" s="37"/>
      <c r="B2268" s="38"/>
    </row>
    <row r="2269" spans="1:2" ht="14.25">
      <c r="A2269" s="37"/>
      <c r="B2269" s="38"/>
    </row>
    <row r="2270" spans="1:2" ht="14.25">
      <c r="A2270" s="37"/>
      <c r="B2270" s="38"/>
    </row>
    <row r="2271" spans="1:2" ht="14.25">
      <c r="A2271" s="37"/>
      <c r="B2271" s="38"/>
    </row>
    <row r="2272" spans="1:2" ht="14.25">
      <c r="A2272" s="37"/>
      <c r="B2272" s="38"/>
    </row>
    <row r="2273" spans="1:2" ht="14.25">
      <c r="A2273" s="37"/>
      <c r="B2273" s="38"/>
    </row>
    <row r="2274" spans="1:2" ht="14.25">
      <c r="A2274" s="37"/>
      <c r="B2274" s="38"/>
    </row>
    <row r="2275" spans="1:2" ht="14.25">
      <c r="A2275" s="37"/>
      <c r="B2275" s="38"/>
    </row>
    <row r="2276" spans="1:2" ht="14.25">
      <c r="A2276" s="37"/>
      <c r="B2276" s="38"/>
    </row>
    <row r="2277" spans="1:2" ht="14.25">
      <c r="A2277" s="37"/>
      <c r="B2277" s="38"/>
    </row>
    <row r="2278" spans="1:2" ht="14.25">
      <c r="A2278" s="37"/>
      <c r="B2278" s="38"/>
    </row>
    <row r="2279" spans="1:2" ht="14.25">
      <c r="A2279" s="37"/>
      <c r="B2279" s="38"/>
    </row>
    <row r="2280" spans="1:2" ht="14.25">
      <c r="A2280" s="37"/>
      <c r="B2280" s="38"/>
    </row>
    <row r="2281" spans="1:2" ht="14.25">
      <c r="A2281" s="37"/>
      <c r="B2281" s="38"/>
    </row>
    <row r="2282" spans="1:2" ht="14.25">
      <c r="A2282" s="37"/>
      <c r="B2282" s="38"/>
    </row>
    <row r="2283" spans="1:2" ht="14.25">
      <c r="A2283" s="37"/>
      <c r="B2283" s="38"/>
    </row>
    <row r="2284" spans="1:2" ht="14.25">
      <c r="A2284" s="37"/>
      <c r="B2284" s="38"/>
    </row>
    <row r="2285" spans="1:2" ht="14.25">
      <c r="A2285" s="37"/>
      <c r="B2285" s="38"/>
    </row>
    <row r="2286" spans="1:2" ht="14.25">
      <c r="A2286" s="37"/>
      <c r="B2286" s="38"/>
    </row>
    <row r="2287" spans="1:2" ht="14.25">
      <c r="A2287" s="37"/>
      <c r="B2287" s="38"/>
    </row>
    <row r="2288" spans="1:2" ht="14.25">
      <c r="A2288" s="37"/>
      <c r="B2288" s="38"/>
    </row>
    <row r="2289" spans="1:2" ht="14.25">
      <c r="A2289" s="37"/>
      <c r="B2289" s="38"/>
    </row>
    <row r="2290" spans="1:2" ht="14.25">
      <c r="A2290" s="37"/>
      <c r="B2290" s="38"/>
    </row>
    <row r="2291" spans="1:2" ht="14.25">
      <c r="A2291" s="37"/>
      <c r="B2291" s="38"/>
    </row>
    <row r="2292" spans="1:2" ht="14.25">
      <c r="A2292" s="37"/>
      <c r="B2292" s="38"/>
    </row>
    <row r="2293" spans="1:2" ht="14.25">
      <c r="A2293" s="37"/>
      <c r="B2293" s="38"/>
    </row>
    <row r="2294" spans="1:2" ht="14.25">
      <c r="A2294" s="37"/>
      <c r="B2294" s="38"/>
    </row>
    <row r="2295" spans="1:2" ht="14.25">
      <c r="A2295" s="37"/>
      <c r="B2295" s="38"/>
    </row>
    <row r="2296" spans="1:2" ht="14.25">
      <c r="A2296" s="37"/>
      <c r="B2296" s="38"/>
    </row>
  </sheetData>
  <sheetProtection password="DC54" sheet="1" objects="1" scenarios="1"/>
  <mergeCells count="2">
    <mergeCell ref="A1:I1"/>
    <mergeCell ref="J1:M2"/>
  </mergeCells>
  <dataValidations count="2">
    <dataValidation type="custom" allowBlank="1" showInputMessage="1" showErrorMessage="1" errorTitle="Duplicate Sales Tax" error="Cannot Enter Duplicate Sales Tax Values" sqref="A1:A2 A300:A65536">
      <formula1>COUNTIF(A2:A499,A2)=1</formula1>
    </dataValidation>
    <dataValidation type="custom" allowBlank="1" showInputMessage="1" showErrorMessage="1" errorTitle="Duplicate Sales Tax" error="Cannot Enter Duplicate Sales Tax Values" sqref="A3:A299">
      <formula1>COUNTIF($A$3:$A$501,A3)=1</formula1>
    </dataValidation>
  </dataValidations>
  <printOptions/>
  <pageMargins left="0.7" right="0.7" top="0.75" bottom="0.75" header="0.3" footer="0.3"/>
  <pageSetup fitToHeight="0" fitToWidth="1" horizontalDpi="600" verticalDpi="600" orientation="portrait" scale="77" r:id="rId1"/>
</worksheet>
</file>

<file path=xl/worksheets/sheet3.xml><?xml version="1.0" encoding="utf-8"?>
<worksheet xmlns="http://schemas.openxmlformats.org/spreadsheetml/2006/main" xmlns:r="http://schemas.openxmlformats.org/officeDocument/2006/relationships">
  <dimension ref="A1:D8"/>
  <sheetViews>
    <sheetView zoomScalePageLayoutView="0" workbookViewId="0" topLeftCell="A1">
      <selection activeCell="C3" sqref="C3"/>
    </sheetView>
  </sheetViews>
  <sheetFormatPr defaultColWidth="9.140625" defaultRowHeight="15"/>
  <cols>
    <col min="1" max="1" width="26.00390625" style="48" bestFit="1" customWidth="1"/>
    <col min="2" max="2" width="15.8515625" style="48" bestFit="1" customWidth="1"/>
    <col min="3" max="3" width="10.8515625" style="48" bestFit="1" customWidth="1"/>
    <col min="4" max="4" width="11.140625" style="48" bestFit="1" customWidth="1"/>
  </cols>
  <sheetData>
    <row r="1" spans="1:4" ht="20.25">
      <c r="A1" s="68" t="s">
        <v>6</v>
      </c>
      <c r="B1" s="69"/>
      <c r="C1" s="69"/>
      <c r="D1" s="70"/>
    </row>
    <row r="2" spans="1:4" ht="15">
      <c r="A2" s="44"/>
      <c r="B2" s="45" t="s">
        <v>35</v>
      </c>
      <c r="C2" s="45" t="s">
        <v>2</v>
      </c>
      <c r="D2" s="45" t="s">
        <v>20</v>
      </c>
    </row>
    <row r="3" spans="1:4" ht="15">
      <c r="A3" s="10" t="s">
        <v>36</v>
      </c>
      <c r="B3" s="5">
        <f>IF(SUM('Details by Location'!E3:E299)=0,0,(SUM('Details by Location'!E3:E299)))</f>
        <v>0</v>
      </c>
      <c r="C3" s="5">
        <f>Rates!$A$1</f>
        <v>0.03</v>
      </c>
      <c r="D3" s="4">
        <f>C3*B3</f>
        <v>0</v>
      </c>
    </row>
    <row r="4" spans="1:4" ht="15">
      <c r="A4" s="10" t="s">
        <v>37</v>
      </c>
      <c r="B4" s="5">
        <f>IF(SUM('Details by Location'!G3:G299)=0,0,SUM('Details by Location'!G3:G299))</f>
        <v>0</v>
      </c>
      <c r="C4" s="3">
        <f>Rates!$A$2</f>
        <v>0.005</v>
      </c>
      <c r="D4" s="4">
        <f>C4*B4</f>
        <v>0</v>
      </c>
    </row>
    <row r="5" spans="1:4" ht="15">
      <c r="A5" s="44"/>
      <c r="B5" s="44"/>
      <c r="C5" s="44"/>
      <c r="D5" s="46"/>
    </row>
    <row r="6" spans="1:4" ht="15">
      <c r="A6" s="10" t="s">
        <v>24</v>
      </c>
      <c r="B6" s="6">
        <f>B3+B4</f>
        <v>0</v>
      </c>
      <c r="C6" s="10" t="s">
        <v>7</v>
      </c>
      <c r="D6" s="7">
        <f>D3+D4</f>
        <v>0</v>
      </c>
    </row>
    <row r="7" spans="1:4" ht="15">
      <c r="A7" s="44"/>
      <c r="B7" s="44"/>
      <c r="C7" s="44"/>
      <c r="D7" s="44"/>
    </row>
    <row r="8" spans="1:4" ht="15">
      <c r="A8" s="47" t="s">
        <v>8</v>
      </c>
      <c r="B8" s="6">
        <f>SUM('Details by Location'!D3:D200)</f>
        <v>0</v>
      </c>
      <c r="C8" s="44"/>
      <c r="D8" s="44"/>
    </row>
  </sheetData>
  <sheetProtection password="DC54" sheet="1"/>
  <mergeCells count="1">
    <mergeCell ref="A1:D1"/>
  </mergeCells>
  <hyperlinks>
    <hyperlink ref="A8" location="Main!A1" display="Main ««"/>
  </hyperlink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B9"/>
  <sheetViews>
    <sheetView zoomScalePageLayoutView="0" workbookViewId="0" topLeftCell="A1">
      <selection activeCell="B9" sqref="B9"/>
    </sheetView>
  </sheetViews>
  <sheetFormatPr defaultColWidth="9.140625" defaultRowHeight="15"/>
  <cols>
    <col min="1" max="1" width="11.57421875" style="0" customWidth="1"/>
    <col min="2" max="2" width="24.140625" style="0" bestFit="1" customWidth="1"/>
  </cols>
  <sheetData>
    <row r="1" spans="1:2" ht="15">
      <c r="A1">
        <v>0.03</v>
      </c>
      <c r="B1" t="s">
        <v>12</v>
      </c>
    </row>
    <row r="2" spans="1:2" ht="15">
      <c r="A2">
        <v>0.005</v>
      </c>
      <c r="B2" t="s">
        <v>13</v>
      </c>
    </row>
    <row r="3" spans="1:2" ht="15">
      <c r="A3">
        <v>0.05</v>
      </c>
      <c r="B3" t="s">
        <v>2</v>
      </c>
    </row>
    <row r="4" spans="1:2" ht="15">
      <c r="A4">
        <v>3000</v>
      </c>
      <c r="B4" t="s">
        <v>15</v>
      </c>
    </row>
    <row r="5" spans="1:2" ht="15">
      <c r="A5" t="b">
        <v>0</v>
      </c>
      <c r="B5" t="s">
        <v>18</v>
      </c>
    </row>
    <row r="6" spans="1:2" ht="15">
      <c r="A6" s="12">
        <f ca="1">TODAY()</f>
        <v>43215</v>
      </c>
      <c r="B6" t="s">
        <v>21</v>
      </c>
    </row>
    <row r="7" spans="1:2" ht="15">
      <c r="A7" s="12">
        <f>Main!D5+20</f>
        <v>20</v>
      </c>
      <c r="B7" t="s">
        <v>22</v>
      </c>
    </row>
    <row r="8" spans="1:2" ht="15">
      <c r="A8" t="b">
        <f>A6&lt;=A7</f>
        <v>0</v>
      </c>
      <c r="B8" t="s">
        <v>23</v>
      </c>
    </row>
    <row r="9" spans="1:2" ht="15">
      <c r="A9" t="s">
        <v>26</v>
      </c>
      <c r="B9" t="s">
        <v>27</v>
      </c>
    </row>
  </sheetData>
  <sheetProtection sheet="1"/>
  <printOptions/>
  <pageMargins left="0.7" right="0.7" top="0.75" bottom="0.75" header="0.3" footer="0.3"/>
  <pageSetup fitToHeight="0"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Thompson, Jared</dc:creator>
  <cp:keywords/>
  <dc:description/>
  <cp:lastModifiedBy>Oden, Michelle</cp:lastModifiedBy>
  <cp:lastPrinted>2015-09-23T21:23:40Z</cp:lastPrinted>
  <dcterms:created xsi:type="dcterms:W3CDTF">2015-09-23T20:16:48Z</dcterms:created>
  <dcterms:modified xsi:type="dcterms:W3CDTF">2018-04-25T18:53:51Z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