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Main" sheetId="1" r:id="rId1"/>
    <sheet name="Schedule A" sheetId="2" r:id="rId2"/>
    <sheet name="Schedule B" sheetId="3" r:id="rId3"/>
    <sheet name="Schedule C" sheetId="4" r:id="rId4"/>
    <sheet name="Schedule D" sheetId="5" r:id="rId5"/>
    <sheet name="Schedule E" sheetId="6" r:id="rId6"/>
    <sheet name="Schedule F" sheetId="7" r:id="rId7"/>
    <sheet name="Schedule G" sheetId="8" r:id="rId8"/>
    <sheet name="Sheet1" sheetId="9" state="hidden" r:id="rId9"/>
  </sheets>
  <definedNames>
    <definedName name="_xlfn.IFERROR" hidden="1">#NAME?</definedName>
    <definedName name="CaseTypeDecode">'Sheet1'!$A$2:$B$12</definedName>
    <definedName name="CaseTypes">'Sheet1'!$A$2:$A$12</definedName>
    <definedName name="_xlnm.Print_Area" localSheetId="0">'Main'!$A$1:$M$26</definedName>
  </definedNames>
  <calcPr fullCalcOnLoad="1"/>
</workbook>
</file>

<file path=xl/sharedStrings.xml><?xml version="1.0" encoding="utf-8"?>
<sst xmlns="http://schemas.openxmlformats.org/spreadsheetml/2006/main" count="166" uniqueCount="118">
  <si>
    <t>Seal</t>
  </si>
  <si>
    <t>SUMMARY OF MALT BEVERAGE 
TRANSACTIONS DURING CALENDAR MONTH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</si>
  <si>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</si>
  <si>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</si>
  <si>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</si>
  <si>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</si>
  <si>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</si>
  <si>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</si>
  <si>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</si>
  <si>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</si>
  <si>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</si>
  <si>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</si>
  <si>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</si>
  <si>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</si>
  <si>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</si>
  <si>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</si>
  <si>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(A) Gallon</t>
  </si>
  <si>
    <t>(B) 1/8 Barrel</t>
  </si>
  <si>
    <t>(C) 1/6 Barrel</t>
  </si>
  <si>
    <t>(D) 1/4 Barrel</t>
  </si>
  <si>
    <t>(E) 1/2 Barrel</t>
  </si>
  <si>
    <t>(F) BBL</t>
  </si>
  <si>
    <t>Inventory 1st day of month (Line 10, Previous Monthly Report)</t>
  </si>
  <si>
    <t>INFORMATIONAL</t>
  </si>
  <si>
    <t>Sales to dealers and employees during month (Total Schedule E)</t>
  </si>
  <si>
    <t>Additional Dispositions (Total Schedule F)</t>
  </si>
  <si>
    <t>CREDITS</t>
  </si>
  <si>
    <t>Inventory last day of calendar month (Actual physical inventory)</t>
  </si>
  <si>
    <t>Total Credits this month (Total Lines 8 through 10)</t>
  </si>
  <si>
    <t>Total taxable this month (Line 4 less line 11)</t>
  </si>
  <si>
    <t>Tax due by size (Line 12 x Line 13)</t>
  </si>
  <si>
    <t>15.</t>
  </si>
  <si>
    <t>Purchases from brewers during month (Total Schedule A)</t>
  </si>
  <si>
    <t>REPORT IN NUMBER OF CASES OR KEGS ACCORDING 
TO PACKAGING AND SIZE OF CONTAINER</t>
  </si>
  <si>
    <t>WHOLESALE DISTRIBUTORS MALT BEVERAGE 
MONTHLY REPORT</t>
  </si>
  <si>
    <t>Purchases from other Ga. Wholesalers during month (Total Schedule B)</t>
  </si>
  <si>
    <t>Total possessed this month (Total Lines 1 through 3)</t>
  </si>
  <si>
    <t>Sales to other Ga. Wholesalers during month (Total Schedule C)</t>
  </si>
  <si>
    <t>Sales to military installations during month (Total Schedule D)</t>
  </si>
  <si>
    <t>TAX COMPUTATION</t>
  </si>
  <si>
    <t>Ga. Excise Tax rate per gallon</t>
  </si>
  <si>
    <t>Purchases from other Ga. Wholesalers during month (Same as Line 3 above)</t>
  </si>
  <si>
    <t>Tax Due (Total of all columns in Line 14)</t>
  </si>
  <si>
    <t>INSTRUCTIONS:</t>
  </si>
  <si>
    <t>MALT BEVERAGES PURCHASED FROM BREWERS DURING THE MONTH</t>
  </si>
  <si>
    <t>1. Each invoice of shipment is to be reported separately and must reflect the total amount of malt beverages as shwon on the invoice issued by the brewery.</t>
  </si>
  <si>
    <t>&lt;--BACK</t>
  </si>
  <si>
    <t>SCHEDULE A
GEORGIA DEPARTMENT OF REVENUE
ALCOHOL &amp; TOBACCO DIVISION</t>
  </si>
  <si>
    <t>SCHEDULE B
GEORGIA DEPARTMENT OF REVENUE
ALCOHOL &amp; TOBACCO DIVISION</t>
  </si>
  <si>
    <t>SCHEDULE C
GEORGIA DEPARTMENT OF REVENUE
ALCOHOL &amp; TOBACCO DIVISION</t>
  </si>
  <si>
    <t>SCHEDULE D
GEORGIA DEPARTMENT OF REVENUE
ALCOHOL &amp; TOBACCO DIVISION</t>
  </si>
  <si>
    <t>SCHEDULE F
GEORGIA DEPARTMENT OF REVENUE
ALCOHOL &amp; TOBACCO DIVISION</t>
  </si>
  <si>
    <t>Due by the 15th of each month</t>
  </si>
  <si>
    <t>SCHEDULE G
GEORGIA DEPARTMENT OF REVENUE
ALCOHOL &amp; TOBACCO DIVISION</t>
  </si>
  <si>
    <t>REPORT IN NUMBER OF CASES OR KEGS ACCORING TO PACKING AND SIZE CONTAINER</t>
  </si>
  <si>
    <t>INVOICE NUMBER</t>
  </si>
  <si>
    <t>INVOICE 
DATE</t>
  </si>
  <si>
    <t>BREWER'S LICENSE NUMBER</t>
  </si>
  <si>
    <t>TYPE</t>
  </si>
  <si>
    <t xml:space="preserve">MALT BEVERAGES PURCHASED FROM OTHER GEORGIA WHOLESALERS DURING THE MONTH </t>
  </si>
  <si>
    <t xml:space="preserve">MALT BEVERAGES SOLD TO OTHER GEORGIA WHOLESALERS DURING THE MONTH </t>
  </si>
  <si>
    <t>STATE LICENSE NUMBER</t>
  </si>
  <si>
    <t xml:space="preserve">MALT BEVERAGES SALES TO MILITARY INSTALLATIONS DURING THE MONTH </t>
  </si>
  <si>
    <t>ADDITIONAL DISPOSITIONS OF MALT BEVERAGES</t>
  </si>
  <si>
    <t>1. Each invoice of shipment is to be reported separately and must reflect the total amount of malt beverages as shown on the invoice issued by the brewery.</t>
  </si>
  <si>
    <t>Case Types</t>
  </si>
  <si>
    <t>Decode 2</t>
  </si>
  <si>
    <t>INVOICE DATE</t>
  </si>
  <si>
    <t>TO WHOM SOLD
(NAME AND CITY)</t>
  </si>
  <si>
    <t>TOTAL CASES/KEGS</t>
  </si>
  <si>
    <t>CONTAINERS PER CASE</t>
  </si>
  <si>
    <t>OUNCES PER CONTAINER</t>
  </si>
  <si>
    <t>MILITARY BASE AND OUTLET</t>
  </si>
  <si>
    <t>CODE</t>
  </si>
  <si>
    <t>TAXING JURISDICTION</t>
  </si>
  <si>
    <t>TOTAL MALT BEVERAGE TAX PAID</t>
  </si>
  <si>
    <t>DATE LOST, RETURNED, DESTROYED</t>
  </si>
  <si>
    <t>SUPPORTING DOCUMENT NUMBER</t>
  </si>
  <si>
    <t>TYPE OF DISPOSITION</t>
  </si>
  <si>
    <t>1. BEGINNING INVENTORY</t>
  </si>
  <si>
    <t>2. BREWERY PURCHASED</t>
  </si>
  <si>
    <t>3. WHOLESALER PURCHASED</t>
  </si>
  <si>
    <t>4. TOTAL POSSESSED</t>
  </si>
  <si>
    <t>5. SOLD TO WHOLESALERS</t>
  </si>
  <si>
    <t>6. SOLD TO MILITARY</t>
  </si>
  <si>
    <t>7. SOLD TO DEALERS AND EMPLOYEES</t>
  </si>
  <si>
    <t>8. ADDITIONAL DISPOSITIONS</t>
  </si>
  <si>
    <t>9. TOTAL DISPOSED</t>
  </si>
  <si>
    <t xml:space="preserve">10. ENDING INVENTORY
</t>
  </si>
  <si>
    <t>11. DISPOSAL AND INVENTORY</t>
  </si>
  <si>
    <t>FROM WHOM PURCHASED 
(NAME AND CITY)</t>
  </si>
  <si>
    <t>WHOLESALE DISTRIBUTORS MONTHLY REPORT OF MALT BEVERAGES CONTAINING LESS THAN ONE-HALF OF ONE PERCENT ALCOHOL BY VOLUME</t>
  </si>
  <si>
    <t>1 BBL</t>
  </si>
  <si>
    <t>1BBL</t>
  </si>
  <si>
    <t>1/2 BBL</t>
  </si>
  <si>
    <t>1/2BBL</t>
  </si>
  <si>
    <t>1/4 BBL</t>
  </si>
  <si>
    <t>1/4BBL</t>
  </si>
  <si>
    <t>1/6 BBL</t>
  </si>
  <si>
    <t>1/6BBL</t>
  </si>
  <si>
    <t>1/8 BBL</t>
  </si>
  <si>
    <t>1/8BBL</t>
  </si>
  <si>
    <t>12 Count / 12 Ounces</t>
  </si>
  <si>
    <t>12/12</t>
  </si>
  <si>
    <t>12 Count / 750 ML</t>
  </si>
  <si>
    <t>12/750</t>
  </si>
  <si>
    <t>22 Count / 12 Ounces</t>
  </si>
  <si>
    <t>22/12</t>
  </si>
  <si>
    <t>24 Count / 12 Ounces</t>
  </si>
  <si>
    <t>24/12</t>
  </si>
  <si>
    <t>24 Count / 16 Ounces</t>
  </si>
  <si>
    <t>24/16</t>
  </si>
  <si>
    <t>Misc Count / Misc Ounces</t>
  </si>
  <si>
    <t>M/M</t>
  </si>
  <si>
    <t>DISCLAIMER: If Misc Count / Misc Ounces Case Type is chosen you must fill out the Total Cases/Kegs, Containers Per Case, Ounces Per Container, and Total Ounces Column</t>
  </si>
  <si>
    <t>DISCLAIMER: If Misc Count / Misc Ounces Case Type is chosen you must fill out the Total Cases/Kegs, Containers Per Case, and Ounces Per Container Column</t>
  </si>
  <si>
    <t>MALT BEVERAGES SALES TO DEALERS AND EMPLOYEES DURING THE MONTH</t>
  </si>
  <si>
    <t>SCHEDULE E
GEORGIA DEPARTMENT OF REVENUE
ALCOHOL &amp; TOBACCO DIVISION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</si>
</sst>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ddd\,\ mmmm\ d\,\ yyyy"/>
    <numFmt numFmtId="167" formatCode="[$-409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Arial"/>
      <family val="2"/>
    </font>
    <font>
      <u val="single"/>
      <sz val="16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Arial"/>
      <family val="2"/>
    </font>
    <font>
      <u val="single"/>
      <sz val="16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0" fillId="0" borderId="10" xfId="0" applyBorder="1" applyAlignment="1">
      <alignment/>
    </xf>
    <xf numFmtId="49" fontId="50" fillId="0" borderId="11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/>
    </xf>
    <xf numFmtId="49" fontId="50" fillId="0" borderId="15" xfId="0" applyNumberFormat="1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49" fontId="50" fillId="33" borderId="17" xfId="0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49" fontId="50" fillId="33" borderId="12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49" fontId="50" fillId="0" borderId="24" xfId="0" applyNumberFormat="1" applyFont="1" applyBorder="1" applyAlignment="1">
      <alignment vertical="center"/>
    </xf>
    <xf numFmtId="0" fontId="50" fillId="0" borderId="25" xfId="0" applyFont="1" applyBorder="1" applyAlignment="1">
      <alignment horizontal="left" vertical="center"/>
    </xf>
    <xf numFmtId="44" fontId="50" fillId="0" borderId="21" xfId="44" applyFont="1" applyBorder="1" applyAlignment="1">
      <alignment/>
    </xf>
    <xf numFmtId="44" fontId="50" fillId="0" borderId="22" xfId="44" applyFont="1" applyBorder="1" applyAlignment="1">
      <alignment/>
    </xf>
    <xf numFmtId="44" fontId="50" fillId="0" borderId="23" xfId="44" applyFont="1" applyBorder="1" applyAlignment="1">
      <alignment/>
    </xf>
    <xf numFmtId="0" fontId="50" fillId="0" borderId="26" xfId="0" applyFont="1" applyBorder="1" applyAlignment="1">
      <alignment horizontal="left" vertical="center"/>
    </xf>
    <xf numFmtId="49" fontId="50" fillId="0" borderId="27" xfId="0" applyNumberFormat="1" applyFont="1" applyBorder="1" applyAlignment="1">
      <alignment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50" fillId="6" borderId="18" xfId="0" applyFont="1" applyFill="1" applyBorder="1" applyAlignment="1" applyProtection="1">
      <alignment/>
      <protection locked="0"/>
    </xf>
    <xf numFmtId="0" fontId="50" fillId="6" borderId="19" xfId="0" applyFont="1" applyFill="1" applyBorder="1" applyAlignment="1" applyProtection="1">
      <alignment/>
      <protection locked="0"/>
    </xf>
    <xf numFmtId="0" fontId="50" fillId="6" borderId="20" xfId="0" applyFont="1" applyFill="1" applyBorder="1" applyAlignment="1" applyProtection="1">
      <alignment/>
      <protection locked="0"/>
    </xf>
    <xf numFmtId="0" fontId="50" fillId="6" borderId="21" xfId="0" applyFont="1" applyFill="1" applyBorder="1" applyAlignment="1" applyProtection="1">
      <alignment/>
      <protection locked="0"/>
    </xf>
    <xf numFmtId="0" fontId="50" fillId="6" borderId="22" xfId="0" applyFont="1" applyFill="1" applyBorder="1" applyAlignment="1" applyProtection="1">
      <alignment/>
      <protection locked="0"/>
    </xf>
    <xf numFmtId="0" fontId="50" fillId="6" borderId="23" xfId="0" applyFont="1" applyFill="1" applyBorder="1" applyAlignment="1" applyProtection="1">
      <alignment/>
      <protection locked="0"/>
    </xf>
    <xf numFmtId="0" fontId="50" fillId="0" borderId="32" xfId="0" applyFont="1" applyFill="1" applyBorder="1" applyAlignment="1">
      <alignment/>
    </xf>
    <xf numFmtId="0" fontId="51" fillId="0" borderId="33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44" fontId="52" fillId="0" borderId="32" xfId="44" applyFont="1" applyBorder="1" applyAlignment="1">
      <alignment/>
    </xf>
    <xf numFmtId="0" fontId="48" fillId="0" borderId="0" xfId="0" applyFont="1" applyBorder="1" applyAlignment="1">
      <alignment wrapText="1"/>
    </xf>
    <xf numFmtId="0" fontId="0" fillId="6" borderId="22" xfId="0" applyFill="1" applyBorder="1" applyAlignment="1" applyProtection="1">
      <alignment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0" fontId="50" fillId="0" borderId="1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44" fontId="52" fillId="0" borderId="15" xfId="44" applyFont="1" applyBorder="1" applyAlignment="1">
      <alignment/>
    </xf>
    <xf numFmtId="44" fontId="52" fillId="0" borderId="16" xfId="44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0" fillId="0" borderId="34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39" xfId="0" applyFont="1" applyBorder="1" applyAlignment="1">
      <alignment vertical="center" wrapText="1"/>
    </xf>
    <xf numFmtId="0" fontId="0" fillId="0" borderId="4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4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 vertical="center"/>
    </xf>
    <xf numFmtId="0" fontId="0" fillId="6" borderId="22" xfId="0" applyNumberFormat="1" applyFill="1" applyBorder="1" applyAlignment="1" applyProtection="1">
      <alignment/>
      <protection locked="0"/>
    </xf>
    <xf numFmtId="14" fontId="0" fillId="6" borderId="22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 horizontal="center"/>
    </xf>
    <xf numFmtId="0" fontId="53" fillId="0" borderId="39" xfId="0" applyFont="1" applyBorder="1" applyAlignment="1">
      <alignment vertical="center"/>
    </xf>
    <xf numFmtId="0" fontId="0" fillId="0" borderId="42" xfId="0" applyBorder="1" applyAlignment="1">
      <alignment/>
    </xf>
    <xf numFmtId="0" fontId="48" fillId="0" borderId="42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6" borderId="22" xfId="0" applyFill="1" applyBorder="1" applyAlignment="1" applyProtection="1">
      <alignment/>
      <protection locked="0"/>
    </xf>
    <xf numFmtId="0" fontId="0" fillId="6" borderId="22" xfId="19" applyBorder="1" applyAlignment="1">
      <alignment/>
    </xf>
    <xf numFmtId="0" fontId="0" fillId="6" borderId="22" xfId="19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9" fontId="0" fillId="6" borderId="22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30" fillId="0" borderId="0" xfId="0" applyFont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50" fillId="6" borderId="22" xfId="0" applyNumberFormat="1" applyFont="1" applyFill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0" fillId="0" borderId="22" xfId="0" applyBorder="1" applyAlignment="1">
      <alignment vertical="top" wrapText="1"/>
    </xf>
    <xf numFmtId="165" fontId="0" fillId="0" borderId="0" xfId="0" applyNumberFormat="1" applyAlignment="1" applyProtection="1">
      <alignment vertical="center"/>
      <protection locked="0"/>
    </xf>
    <xf numFmtId="0" fontId="0" fillId="6" borderId="22" xfId="19" applyBorder="1" applyAlignment="1">
      <alignment vertical="center"/>
    </xf>
    <xf numFmtId="0" fontId="54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54" fillId="34" borderId="0" xfId="0" applyFont="1" applyFill="1" applyBorder="1" applyAlignment="1">
      <alignment vertical="top"/>
    </xf>
    <xf numFmtId="0" fontId="30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wrapText="1"/>
    </xf>
    <xf numFmtId="0" fontId="30" fillId="34" borderId="0" xfId="0" applyFont="1" applyFill="1" applyAlignment="1">
      <alignment/>
    </xf>
    <xf numFmtId="0" fontId="30" fillId="34" borderId="0" xfId="0" applyFont="1" applyFill="1" applyAlignment="1" applyProtection="1">
      <alignment/>
      <protection locked="0"/>
    </xf>
    <xf numFmtId="0" fontId="30" fillId="0" borderId="39" xfId="0" applyFont="1" applyBorder="1" applyAlignment="1">
      <alignment horizontal="center" wrapText="1"/>
    </xf>
    <xf numFmtId="0" fontId="30" fillId="34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43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49" fontId="50" fillId="33" borderId="44" xfId="0" applyNumberFormat="1" applyFont="1" applyFill="1" applyBorder="1" applyAlignment="1">
      <alignment horizontal="center" vertical="center"/>
    </xf>
    <xf numFmtId="49" fontId="50" fillId="33" borderId="45" xfId="0" applyNumberFormat="1" applyFont="1" applyFill="1" applyBorder="1" applyAlignment="1">
      <alignment horizontal="center" vertical="center"/>
    </xf>
    <xf numFmtId="0" fontId="40" fillId="0" borderId="10" xfId="53" applyBorder="1" applyAlignment="1" applyProtection="1">
      <alignment horizontal="left" vertical="center" wrapText="1"/>
      <protection/>
    </xf>
    <xf numFmtId="0" fontId="40" fillId="0" borderId="10" xfId="53" applyBorder="1" applyAlignment="1" applyProtection="1">
      <alignment horizontal="left" vertical="center"/>
      <protection/>
    </xf>
    <xf numFmtId="0" fontId="46" fillId="35" borderId="22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44" fontId="52" fillId="0" borderId="49" xfId="0" applyNumberFormat="1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wrapText="1"/>
    </xf>
    <xf numFmtId="0" fontId="50" fillId="0" borderId="43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43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51" xfId="0" applyFont="1" applyBorder="1" applyAlignment="1">
      <alignment horizontal="left" vertical="center" wrapText="1"/>
    </xf>
    <xf numFmtId="0" fontId="40" fillId="0" borderId="51" xfId="53" applyBorder="1" applyAlignment="1" applyProtection="1">
      <alignment horizontal="left" vertical="center" wrapText="1"/>
      <protection/>
    </xf>
    <xf numFmtId="0" fontId="40" fillId="0" borderId="51" xfId="53" applyBorder="1" applyAlignment="1" applyProtection="1">
      <alignment horizontal="left" vertical="center"/>
      <protection/>
    </xf>
    <xf numFmtId="0" fontId="46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56" fillId="10" borderId="39" xfId="53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5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54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56" fillId="10" borderId="0" xfId="53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top" wrapText="1"/>
    </xf>
    <xf numFmtId="0" fontId="48" fillId="0" borderId="53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</border>
    </dxf>
  </dxfs>
  <tableStyles count="1" defaultTableStyle="TableStyleMedium9" defaultPivotStyle="PivotStyleLight16">
    <tableStyle name="TableStyleQueryPreview" pivot="0" count="3">
      <tableStyleElement type="wholeTable" dxfId="5"/>
      <tableStyleElement type="headerRow" dxfId="4"/>
      <tableStyleElement type="first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2</xdr:col>
      <xdr:colOff>38100</xdr:colOff>
      <xdr:row>4</xdr:row>
      <xdr:rowOff>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1</xdr:col>
      <xdr:colOff>733425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428625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428625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428625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428625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428625</xdr:colOff>
      <xdr:row>0</xdr:row>
      <xdr:rowOff>647700</xdr:rowOff>
    </xdr:to>
    <xdr:pic>
      <xdr:nvPicPr>
        <xdr:cNvPr id="1" name="Picture 2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419100</xdr:colOff>
      <xdr:row>0</xdr:row>
      <xdr:rowOff>647700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" name="Query1" displayName="Query1" ref="A1:B12" comment="" totalsRowShown="0">
  <autoFilter ref="A1:B12"/>
  <tableColumns count="2">
    <tableColumn id="6" name="Case Types"/>
    <tableColumn id="7" name="Decode 2"/>
  </tableColumns>
  <tableStyleInfo name="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26"/>
  <sheetViews>
    <sheetView tabSelected="1" zoomScaleSheetLayoutView="85" zoomScalePageLayoutView="0" workbookViewId="0" topLeftCell="A1">
      <selection activeCell="N6" sqref="N6"/>
    </sheetView>
  </sheetViews>
  <sheetFormatPr defaultColWidth="9.140625" defaultRowHeight="15"/>
  <cols>
    <col min="1" max="1" width="3.28125" style="0" customWidth="1"/>
    <col min="5" max="5" width="37.28125" style="0" customWidth="1"/>
    <col min="6" max="6" width="4.00390625" style="2" customWidth="1"/>
    <col min="7" max="12" width="15.7109375" style="0" customWidth="1"/>
    <col min="13" max="13" width="8.8515625" style="0" customWidth="1"/>
  </cols>
  <sheetData>
    <row r="1" s="2" customFormat="1" ht="15"/>
    <row r="2" spans="1:14" ht="15" customHeight="1">
      <c r="A2" s="122" t="s">
        <v>0</v>
      </c>
      <c r="B2" s="122"/>
      <c r="D2" s="124" t="s">
        <v>34</v>
      </c>
      <c r="E2" s="124"/>
      <c r="F2" s="124"/>
      <c r="G2" s="124"/>
      <c r="H2" s="124"/>
      <c r="I2" s="124"/>
      <c r="J2" s="65"/>
      <c r="K2" s="65"/>
      <c r="L2" s="66"/>
      <c r="M2" s="66"/>
      <c r="N2" s="4"/>
    </row>
    <row r="3" spans="1:14" ht="15" customHeight="1">
      <c r="A3" s="122"/>
      <c r="B3" s="122"/>
      <c r="C3" s="5"/>
      <c r="D3" s="124"/>
      <c r="E3" s="124"/>
      <c r="F3" s="124"/>
      <c r="G3" s="124"/>
      <c r="H3" s="124"/>
      <c r="I3" s="124"/>
      <c r="J3" s="129" t="s">
        <v>52</v>
      </c>
      <c r="K3" s="129"/>
      <c r="L3" s="129"/>
      <c r="M3" s="6"/>
      <c r="N3" s="4"/>
    </row>
    <row r="4" spans="1:10" ht="15" customHeight="1">
      <c r="A4" s="122"/>
      <c r="B4" s="122"/>
      <c r="C4" s="5"/>
      <c r="D4" s="124"/>
      <c r="E4" s="124"/>
      <c r="F4" s="124"/>
      <c r="G4" s="124"/>
      <c r="H4" s="124"/>
      <c r="I4" s="124"/>
      <c r="J4" s="5"/>
    </row>
    <row r="5" spans="1:2" ht="15">
      <c r="A5" s="3"/>
      <c r="B5" s="1"/>
    </row>
    <row r="6" ht="15.75" thickBot="1"/>
    <row r="7" spans="1:13" ht="28.5" customHeight="1" thickTop="1">
      <c r="A7" s="130" t="s">
        <v>1</v>
      </c>
      <c r="B7" s="131"/>
      <c r="C7" s="131"/>
      <c r="D7" s="131"/>
      <c r="E7" s="131"/>
      <c r="F7" s="132"/>
      <c r="G7" s="144" t="s">
        <v>33</v>
      </c>
      <c r="H7" s="145"/>
      <c r="I7" s="145"/>
      <c r="J7" s="145"/>
      <c r="K7" s="145"/>
      <c r="L7" s="146"/>
      <c r="M7" s="7"/>
    </row>
    <row r="8" spans="1:12" ht="15.75" thickBot="1">
      <c r="A8" s="133"/>
      <c r="B8" s="134"/>
      <c r="C8" s="134"/>
      <c r="D8" s="134"/>
      <c r="E8" s="134"/>
      <c r="F8" s="135"/>
      <c r="G8" s="32" t="s">
        <v>16</v>
      </c>
      <c r="H8" s="33" t="s">
        <v>17</v>
      </c>
      <c r="I8" s="33" t="s">
        <v>18</v>
      </c>
      <c r="J8" s="33" t="s">
        <v>19</v>
      </c>
      <c r="K8" s="33" t="s">
        <v>20</v>
      </c>
      <c r="L8" s="34" t="s">
        <v>21</v>
      </c>
    </row>
    <row r="9" spans="1:12" ht="19.5" customHeight="1" thickTop="1">
      <c r="A9" s="9" t="s">
        <v>2</v>
      </c>
      <c r="B9" s="123" t="s">
        <v>22</v>
      </c>
      <c r="C9" s="123"/>
      <c r="D9" s="123"/>
      <c r="E9" s="123"/>
      <c r="F9" s="10"/>
      <c r="G9" s="38"/>
      <c r="H9" s="39"/>
      <c r="I9" s="39"/>
      <c r="J9" s="39"/>
      <c r="K9" s="39"/>
      <c r="L9" s="40"/>
    </row>
    <row r="10" spans="1:12" ht="19.5" customHeight="1">
      <c r="A10" s="11" t="s">
        <v>3</v>
      </c>
      <c r="B10" s="127" t="s">
        <v>32</v>
      </c>
      <c r="C10" s="127"/>
      <c r="D10" s="127"/>
      <c r="E10" s="127"/>
      <c r="F10" s="12"/>
      <c r="G10" s="21">
        <f>ROUND(((SUMIF('Schedule A'!F5:F65536,"12 Count / 12 Ounces",'Schedule A'!G5:G65536)*12*12)+(SUMIF('Schedule A'!F5:F65536,"12 Count / 750 ML",'Schedule A'!G5:G65536)*12*25.36)+(SUMIF('Schedule A'!F5:F65536,"22 Count / 12 Ounces",'Schedule A'!G5:G65536)*22*12)+(SUMIF('Schedule A'!F5:F65536,"24 Count / 12 Ounces",'Schedule A'!G5:G65536)*24*12)+(SUMIF('Schedule A'!F5:F65536,"24 Count / 16 Ounces",'Schedule A'!G5:G65536)*24*16)+(SUMIF('Schedule A'!F5:F65536,"Misc Count / Misc Ounces",'Schedule A'!P5:P65536)))/128,0)</f>
        <v>0</v>
      </c>
      <c r="H10" s="22">
        <f>SUMIF('Schedule A'!F5:F65536,"1/8 BBL",'Schedule A'!G5:G65536)</f>
        <v>0</v>
      </c>
      <c r="I10" s="22">
        <f>SUMIF('Schedule A'!F5:F65536,"1/6 BBL",'Schedule A'!G5:G65536)</f>
        <v>0</v>
      </c>
      <c r="J10" s="22">
        <f>SUMIF('Schedule A'!F5:F65536,"1/4 BBL",'Schedule A'!G5:G65536)</f>
        <v>0</v>
      </c>
      <c r="K10" s="22">
        <f>SUMIF('Schedule A'!F5:F65536,"1/2 BBL",'Schedule A'!G5:G65536)</f>
        <v>0</v>
      </c>
      <c r="L10" s="23">
        <f>SUMIF('Schedule A'!F5:F65536,"1 BBL",'Schedule A'!G5:G65536)</f>
        <v>0</v>
      </c>
    </row>
    <row r="11" spans="1:12" ht="19.5" customHeight="1">
      <c r="A11" s="11" t="s">
        <v>4</v>
      </c>
      <c r="B11" s="127" t="s">
        <v>35</v>
      </c>
      <c r="C11" s="128"/>
      <c r="D11" s="128"/>
      <c r="E11" s="128"/>
      <c r="F11" s="13"/>
      <c r="G11" s="21">
        <f>ROUND(((SUMIF('Schedule B'!F5:F65536,"12 Count / 12 Ounces",'Schedule B'!G5:G65536)*12*12)+(SUMIF('Schedule B'!F5:F65536,"12 Count / 750 ML",'Schedule B'!G5:G65536)*12*25.36)+(SUMIF('Schedule B'!F5:F65536,"22 Count / 12 Ounces",'Schedule B'!G5:G65536)*22*12)+(SUMIF('Schedule B'!F5:F65536,"24 Count / 12 Ounces",'Schedule B'!G5:G65536)*24*12)+(SUMIF('Schedule B'!F5:F65536,"24 Count / 16 Ounces",'Schedule B'!G5:G65536)*24*16)+(SUMIF('Schedule B'!F5:F65536,"Misc Count / Misc Ounces",'Schedule B'!P5:P65536)))/128,0)</f>
        <v>0</v>
      </c>
      <c r="H11" s="22">
        <f>SUMIF('Schedule B'!F5:F65536,"1/8 BBL",'Schedule B'!G5:G65536)</f>
        <v>0</v>
      </c>
      <c r="I11" s="22">
        <f>SUMIF('Schedule B'!F5:F65536,"1/6 BBL",'Schedule B'!G5:G65536)</f>
        <v>0</v>
      </c>
      <c r="J11" s="22">
        <f>SUMIF('Schedule B'!F5:F65536,"1/4 BBL",'Schedule B'!G5:G65536)</f>
        <v>0</v>
      </c>
      <c r="K11" s="22">
        <f>SUMIF('Schedule B'!F5:F65536,"1/2 BBL",'Schedule B'!G5:G65536)</f>
        <v>0</v>
      </c>
      <c r="L11" s="23">
        <f>SUMIF('Schedule B'!F5:F65536,"1 BBL",'Schedule B'!G5:G65536)</f>
        <v>0</v>
      </c>
    </row>
    <row r="12" spans="1:12" ht="19.5" customHeight="1" thickBot="1">
      <c r="A12" s="14" t="s">
        <v>5</v>
      </c>
      <c r="B12" s="150" t="s">
        <v>36</v>
      </c>
      <c r="C12" s="141"/>
      <c r="D12" s="141"/>
      <c r="E12" s="141"/>
      <c r="F12" s="15"/>
      <c r="G12" s="45">
        <f aca="true" t="shared" si="0" ref="G12:L12">SUM(G9:G11)</f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7">
        <f t="shared" si="0"/>
        <v>0</v>
      </c>
    </row>
    <row r="13" spans="1:12" s="2" customFormat="1" ht="15.75" customHeight="1" thickTop="1">
      <c r="A13" s="125" t="s">
        <v>23</v>
      </c>
      <c r="B13" s="126"/>
      <c r="C13" s="126"/>
      <c r="D13" s="126"/>
      <c r="E13" s="126"/>
      <c r="F13" s="16"/>
      <c r="G13" s="17"/>
      <c r="H13" s="18"/>
      <c r="I13" s="18"/>
      <c r="J13" s="18"/>
      <c r="K13" s="18"/>
      <c r="L13" s="19"/>
    </row>
    <row r="14" spans="1:12" ht="19.5" customHeight="1">
      <c r="A14" s="11" t="s">
        <v>6</v>
      </c>
      <c r="B14" s="127" t="s">
        <v>37</v>
      </c>
      <c r="C14" s="128"/>
      <c r="D14" s="128"/>
      <c r="E14" s="128"/>
      <c r="F14" s="13"/>
      <c r="G14" s="57">
        <f>ROUND(((SUMIF('Schedule C'!F5:F65536,"12 Count / 12 Ounces",'Schedule C'!G5:G65536)*12*12)+(SUMIF('Schedule C'!F5:F65536,"12 Count / 750 ML",'Schedule C'!G5:G65536)*12*25.36)+(SUMIF('Schedule C'!F5:F65536,"22 Count / 12 Ounces",'Schedule C'!G5:G65536)*22*12)+(SUMIF('Schedule C'!F5:F65536,"24 Count / 12 Ounces",'Schedule C'!G5:G65536)*24*12)+(SUMIF('Schedule C'!F5:F65536,"24 Count / 16 Ounces",'Schedule C'!G5:G65536)*24*16)+(SUMIF('Schedule C'!F5:F65536,"Misc Count / Misc Ounces",'Schedule C'!P5:P65536)))/128,0)</f>
        <v>0</v>
      </c>
      <c r="H14" s="22">
        <f>SUMIF('Schedule C'!F5:F65536,"1/8 BBL",'Schedule C'!G5:G65536)</f>
        <v>0</v>
      </c>
      <c r="I14" s="22">
        <f>SUMIF('Schedule C'!F5:F65536,"1/6 BBL",'Schedule C'!G5:G65536)</f>
        <v>0</v>
      </c>
      <c r="J14" s="22">
        <f>SUMIF('Schedule C'!F5:F65536,"1/4 BBL",'Schedule C'!G5:G65536)</f>
        <v>0</v>
      </c>
      <c r="K14" s="22">
        <f>SUMIF('Schedule C'!F5:F65536,"1/2 BBL",'Schedule C'!G5:G65536)</f>
        <v>0</v>
      </c>
      <c r="L14" s="23">
        <f>SUMIF('Schedule C'!F5:F65536,"1 BBL",'Schedule C'!G5:G65536)</f>
        <v>0</v>
      </c>
    </row>
    <row r="15" spans="1:12" ht="19.5" customHeight="1">
      <c r="A15" s="11" t="s">
        <v>7</v>
      </c>
      <c r="B15" s="127" t="s">
        <v>24</v>
      </c>
      <c r="C15" s="128"/>
      <c r="D15" s="128"/>
      <c r="E15" s="128"/>
      <c r="F15" s="13"/>
      <c r="G15" s="57">
        <f>ROUND(((SUMIF('Schedule E'!D5:D65536,"12 Count / 12 Ounces",'Schedule E'!E5:E65536)*12*12)+(SUMIF('Schedule E'!D5:D65536,"12 Count / 750 ML",'Schedule E'!E5:E65536)*12*25.36)+(SUMIF('Schedule E'!D5:D65536,"22 Count / 12 Ounces",'Schedule E'!E5:E65536)*22*12)+(SUMIF('Schedule E'!D5:D65536,"24 Count / 12 Ounces",'Schedule E'!E5:E65536)*24*12)+(SUMIF('Schedule E'!D5:D65536,"24 Count / 16 Ounces",'Schedule E'!E5:E65536)*24*16)+(SUMIF('Schedule E'!D5:D65536,"Misc Count / Misc Ounces",'Schedule E'!O5:O65536)))/128,0)</f>
        <v>0</v>
      </c>
      <c r="H15" s="22">
        <f>SUMIF('Schedule E'!D5:D65536,"1/8 BBL",'Schedule E'!E5:E65536)</f>
        <v>0</v>
      </c>
      <c r="I15" s="22">
        <f>SUMIF('Schedule E'!D5:D65536,"1/6 BBL",'Schedule E'!E5:E65536)</f>
        <v>0</v>
      </c>
      <c r="J15" s="22">
        <f>SUMIF('Schedule E'!D5:D65536,"1/4 BBL",'Schedule E'!E5:E65536)</f>
        <v>0</v>
      </c>
      <c r="K15" s="22">
        <f>SUMIF('Schedule E'!D5:D65536,"1/2 BBL",'Schedule E'!E5:E65536)</f>
        <v>0</v>
      </c>
      <c r="L15" s="23">
        <f>SUMIF('Schedule E'!D5:D65536,"1 BBL",'Schedule E'!E5:E65536)</f>
        <v>0</v>
      </c>
    </row>
    <row r="16" spans="1:12" ht="19.5" customHeight="1" thickBot="1">
      <c r="A16" s="14" t="s">
        <v>8</v>
      </c>
      <c r="B16" s="151" t="s">
        <v>25</v>
      </c>
      <c r="C16" s="152"/>
      <c r="D16" s="152"/>
      <c r="E16" s="152"/>
      <c r="F16" s="15"/>
      <c r="G16" s="58">
        <f>ROUND(((SUMIF('Schedule F'!E5:E65536,"12 Count / 12 Ounces",'Schedule F'!F5:F65536)*12*12)+(SUMIF('Schedule F'!E5:E65536,"12 Count / 750 ML",'Schedule F'!F5:F65536)*12*25.36)+(SUMIF('Schedule F'!E5:E65536,"22 Count / 12 Ounces",'Schedule F'!F5:F65536)*22*12)+(SUMIF('Schedule F'!E5:E65536,"24 Count / 12 Ounces",'Schedule F'!F5:F65536)*24*12)+(SUMIF('Schedule F'!E5:E65536,"24 Count / 16 Ounces",'Schedule F'!F5:F65536)*24*16)+(SUMIF('Schedule F'!E5:E65536,"Misc Count / Misc Ounces",'Schedule F'!O5:O65536)))/128,0)</f>
        <v>0</v>
      </c>
      <c r="H16" s="44">
        <f>SUMIF('Schedule F'!E5:E65536,"1/8 BBL",'Schedule F'!F5:F65536)</f>
        <v>0</v>
      </c>
      <c r="I16" s="44">
        <f>SUMIF('Schedule F'!E5:E65536,"1/6 BBL",'Schedule F'!F5:F65536)</f>
        <v>0</v>
      </c>
      <c r="J16" s="44">
        <f>SUMIF('Schedule F'!E5:E65536,"1/4 BBL",'Schedule F'!F5:F65536)</f>
        <v>0</v>
      </c>
      <c r="K16" s="44">
        <f>SUMIF('Schedule F'!E5:E65536,"1/2 BBL",'Schedule F'!F5:F65536)</f>
        <v>0</v>
      </c>
      <c r="L16" s="67">
        <f>SUMIF('Schedule F'!E5:E65536,"1 BBL",'Schedule F'!F5:F65536)</f>
        <v>0</v>
      </c>
    </row>
    <row r="17" spans="1:12" s="2" customFormat="1" ht="15.75" thickTop="1">
      <c r="A17" s="147" t="s">
        <v>26</v>
      </c>
      <c r="B17" s="148"/>
      <c r="C17" s="148"/>
      <c r="D17" s="148"/>
      <c r="E17" s="148"/>
      <c r="F17" s="20"/>
      <c r="G17" s="17"/>
      <c r="H17" s="18"/>
      <c r="I17" s="18"/>
      <c r="J17" s="18"/>
      <c r="K17" s="18"/>
      <c r="L17" s="19"/>
    </row>
    <row r="18" spans="1:12" ht="19.5" customHeight="1">
      <c r="A18" s="11" t="s">
        <v>9</v>
      </c>
      <c r="B18" s="149" t="s">
        <v>41</v>
      </c>
      <c r="C18" s="149"/>
      <c r="D18" s="149"/>
      <c r="E18" s="149"/>
      <c r="F18" s="12"/>
      <c r="G18" s="21">
        <f aca="true" t="shared" si="1" ref="G18:L18">G11</f>
        <v>0</v>
      </c>
      <c r="H18" s="22">
        <f>H11</f>
        <v>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3">
        <f t="shared" si="1"/>
        <v>0</v>
      </c>
    </row>
    <row r="19" spans="1:12" ht="19.5" customHeight="1">
      <c r="A19" s="11" t="s">
        <v>10</v>
      </c>
      <c r="B19" s="127" t="s">
        <v>38</v>
      </c>
      <c r="C19" s="127"/>
      <c r="D19" s="127"/>
      <c r="E19" s="127"/>
      <c r="F19" s="12"/>
      <c r="G19" s="57">
        <f>ROUND(((SUMIF('Schedule D'!E5:E65536,"12 Count / 12 Ounces",'Schedule D'!F5:F65536)*12*12)+(SUMIF('Schedule D'!E5:E65536,"12 Count / 750 ML",'Schedule D'!F5:F65536)*12*25.36)+(SUMIF('Schedule D'!E5:E65536,"22 Count / 12 Ounces",'Schedule D'!F5:F65536)*22*12)+(SUMIF('Schedule D'!E5:E65536,"24 Count / 12 Ounces",'Schedule D'!F5:F65536)*24*12)+(SUMIF('Schedule D'!E5:E65536,"24 Count / 16 Ounces",'Schedule D'!F5:F65536)*24*16)+(SUMIF('Schedule D'!E5:E65536,"Misc Count / Misc Ounces",'Schedule D'!O5:O65536)))/128,0)</f>
        <v>0</v>
      </c>
      <c r="H19" s="22">
        <f>SUMIF('Schedule D'!E5:E65536,"1/8 BBL",'Schedule D'!F5:F65536)</f>
        <v>0</v>
      </c>
      <c r="I19" s="22">
        <f>SUMIF('Schedule D'!E5:E65536,"1/6 BBL",'Schedule D'!F5:F65536)</f>
        <v>0</v>
      </c>
      <c r="J19" s="22">
        <f>SUMIF('Schedule D'!E5:E65536,"1/4 BBL",'Schedule D'!F5:F65536)</f>
        <v>0</v>
      </c>
      <c r="K19" s="22">
        <f>SUMIF('Schedule D'!E5:E65536,"1/2 BBL",'Schedule D'!F5:F65536)</f>
        <v>0</v>
      </c>
      <c r="L19" s="23">
        <f>SUMIF('Schedule D'!E5:E65536,"1 BBL",'Schedule D'!F5:F65536)</f>
        <v>0</v>
      </c>
    </row>
    <row r="20" spans="1:12" ht="19.5" customHeight="1">
      <c r="A20" s="11" t="s">
        <v>11</v>
      </c>
      <c r="B20" s="149" t="s">
        <v>27</v>
      </c>
      <c r="C20" s="140"/>
      <c r="D20" s="140"/>
      <c r="E20" s="140"/>
      <c r="F20" s="13"/>
      <c r="G20" s="41"/>
      <c r="H20" s="42"/>
      <c r="I20" s="42"/>
      <c r="J20" s="42"/>
      <c r="K20" s="42"/>
      <c r="L20" s="43"/>
    </row>
    <row r="21" spans="1:12" ht="19.5" customHeight="1" thickBot="1">
      <c r="A21" s="14" t="s">
        <v>12</v>
      </c>
      <c r="B21" s="150" t="s">
        <v>28</v>
      </c>
      <c r="C21" s="141"/>
      <c r="D21" s="141"/>
      <c r="E21" s="141"/>
      <c r="F21" s="15"/>
      <c r="G21" s="45">
        <f aca="true" t="shared" si="2" ref="G21:L21">SUM(G18:G20)</f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7">
        <f t="shared" si="2"/>
        <v>0</v>
      </c>
    </row>
    <row r="22" spans="1:12" s="2" customFormat="1" ht="15.75" thickTop="1">
      <c r="A22" s="147" t="s">
        <v>39</v>
      </c>
      <c r="B22" s="148"/>
      <c r="C22" s="148"/>
      <c r="D22" s="148"/>
      <c r="E22" s="148"/>
      <c r="F22" s="20"/>
      <c r="G22" s="17"/>
      <c r="H22" s="18"/>
      <c r="I22" s="18"/>
      <c r="J22" s="18"/>
      <c r="K22" s="18"/>
      <c r="L22" s="19"/>
    </row>
    <row r="23" spans="1:12" ht="19.5" customHeight="1">
      <c r="A23" s="24" t="s">
        <v>13</v>
      </c>
      <c r="B23" s="138" t="s">
        <v>29</v>
      </c>
      <c r="C23" s="139"/>
      <c r="D23" s="139"/>
      <c r="E23" s="139"/>
      <c r="F23" s="25"/>
      <c r="G23" s="48">
        <f aca="true" t="shared" si="3" ref="G23:L23">G12-G21</f>
        <v>0</v>
      </c>
      <c r="H23" s="49">
        <f t="shared" si="3"/>
        <v>0</v>
      </c>
      <c r="I23" s="49">
        <f t="shared" si="3"/>
        <v>0</v>
      </c>
      <c r="J23" s="49">
        <f t="shared" si="3"/>
        <v>0</v>
      </c>
      <c r="K23" s="49">
        <f t="shared" si="3"/>
        <v>0</v>
      </c>
      <c r="L23" s="50">
        <f t="shared" si="3"/>
        <v>0</v>
      </c>
    </row>
    <row r="24" spans="1:12" ht="19.5" customHeight="1">
      <c r="A24" s="11" t="s">
        <v>14</v>
      </c>
      <c r="B24" s="140" t="s">
        <v>40</v>
      </c>
      <c r="C24" s="140"/>
      <c r="D24" s="140"/>
      <c r="E24" s="140"/>
      <c r="F24" s="13"/>
      <c r="G24" s="26">
        <v>0.48</v>
      </c>
      <c r="H24" s="27">
        <v>1.3</v>
      </c>
      <c r="I24" s="27">
        <v>1.67</v>
      </c>
      <c r="J24" s="27">
        <v>2.5</v>
      </c>
      <c r="K24" s="27">
        <v>5</v>
      </c>
      <c r="L24" s="28">
        <v>10</v>
      </c>
    </row>
    <row r="25" spans="1:13" ht="19.5" customHeight="1" thickBot="1">
      <c r="A25" s="14" t="s">
        <v>15</v>
      </c>
      <c r="B25" s="141" t="s">
        <v>30</v>
      </c>
      <c r="C25" s="141"/>
      <c r="D25" s="141"/>
      <c r="E25" s="141"/>
      <c r="F25" s="29"/>
      <c r="G25" s="59">
        <f aca="true" t="shared" si="4" ref="G25:L25">ROUND(G23*G24,2)</f>
        <v>0</v>
      </c>
      <c r="H25" s="51">
        <f t="shared" si="4"/>
        <v>0</v>
      </c>
      <c r="I25" s="51">
        <f t="shared" si="4"/>
        <v>0</v>
      </c>
      <c r="J25" s="51">
        <f t="shared" si="4"/>
        <v>0</v>
      </c>
      <c r="K25" s="51">
        <f t="shared" si="4"/>
        <v>0</v>
      </c>
      <c r="L25" s="60">
        <f t="shared" si="4"/>
        <v>0</v>
      </c>
      <c r="M25" s="4"/>
    </row>
    <row r="26" spans="1:13" ht="19.5" customHeight="1" thickBot="1" thickTop="1">
      <c r="A26" s="30" t="s">
        <v>31</v>
      </c>
      <c r="B26" s="142" t="s">
        <v>42</v>
      </c>
      <c r="C26" s="143"/>
      <c r="D26" s="143"/>
      <c r="E26" s="143"/>
      <c r="F26" s="31"/>
      <c r="G26" s="136">
        <f>SUM(G25:L25)</f>
        <v>0</v>
      </c>
      <c r="H26" s="137"/>
      <c r="I26" s="52"/>
      <c r="J26" s="52"/>
      <c r="K26" s="52"/>
      <c r="L26" s="52"/>
      <c r="M26" s="7"/>
    </row>
    <row r="27" ht="15.75" thickTop="1"/>
  </sheetData>
  <sheetProtection/>
  <mergeCells count="24">
    <mergeCell ref="B15:E15"/>
    <mergeCell ref="B21:E21"/>
    <mergeCell ref="A22:E22"/>
    <mergeCell ref="B16:E16"/>
    <mergeCell ref="B11:E11"/>
    <mergeCell ref="B12:E12"/>
    <mergeCell ref="B19:E19"/>
    <mergeCell ref="B20:E20"/>
    <mergeCell ref="J3:L3"/>
    <mergeCell ref="A7:F8"/>
    <mergeCell ref="G26:H26"/>
    <mergeCell ref="B23:E23"/>
    <mergeCell ref="B24:E24"/>
    <mergeCell ref="B25:E25"/>
    <mergeCell ref="B26:E26"/>
    <mergeCell ref="G7:L7"/>
    <mergeCell ref="A17:E17"/>
    <mergeCell ref="B18:E18"/>
    <mergeCell ref="A2:B4"/>
    <mergeCell ref="B9:E9"/>
    <mergeCell ref="D2:I4"/>
    <mergeCell ref="A13:E13"/>
    <mergeCell ref="B14:E14"/>
    <mergeCell ref="B10:E10"/>
  </mergeCells>
  <hyperlinks>
    <hyperlink ref="B10:E10" location="'Schedule A'!A1" display="Purchases from brewers during month (Total Schedule A)"/>
    <hyperlink ref="B11:E11" location="'Schedule B'!A1" display="Purchases from other Ga. Wholesalers during month (Total Schedule B)"/>
    <hyperlink ref="B14:E14" location="'Schedule C'!A1" display="Sales to other Ga. Wholesalers during month (Total Schedule C)"/>
    <hyperlink ref="B15:E15" location="'Schedule E'!A1" display="Sales to dealers and employees during month (Total Schedule E)"/>
    <hyperlink ref="B16:E16" location="'Schedule F'!A1" display="Additional Dispositions (Total Schedule F)"/>
    <hyperlink ref="B19:E19" location="'Schedule D'!A1" display="Sales to military installations during month (Total Schedule D)"/>
  </hyperlinks>
  <printOptions/>
  <pageMargins left="0.5" right="0.5" top="0.25" bottom="0.75" header="0.05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88" sqref="D88"/>
    </sheetView>
  </sheetViews>
  <sheetFormatPr defaultColWidth="8.8515625" defaultRowHeight="15"/>
  <cols>
    <col min="1" max="1" width="4.00390625" style="62" bestFit="1" customWidth="1"/>
    <col min="2" max="2" width="16.57421875" style="100" customWidth="1"/>
    <col min="3" max="3" width="10.57421875" style="35" customWidth="1"/>
    <col min="4" max="4" width="11.421875" style="100" customWidth="1"/>
    <col min="5" max="5" width="34.00390625" style="100" customWidth="1"/>
    <col min="6" max="6" width="33.7109375" style="35" customWidth="1"/>
    <col min="7" max="7" width="11.8515625" style="35" customWidth="1"/>
    <col min="8" max="8" width="13.00390625" style="35" customWidth="1"/>
    <col min="9" max="9" width="16.57421875" style="35" customWidth="1"/>
    <col min="10" max="10" width="9.28125" style="102" bestFit="1" customWidth="1"/>
    <col min="11" max="13" width="9.28125" style="35" bestFit="1" customWidth="1"/>
    <col min="14" max="14" width="9.28125" style="35" customWidth="1"/>
    <col min="15" max="15" width="9.28125" style="35" bestFit="1" customWidth="1"/>
    <col min="16" max="16" width="9.28125" style="104" bestFit="1" customWidth="1"/>
    <col min="17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182"/>
      <c r="B1" s="182"/>
      <c r="C1" s="153" t="s">
        <v>44</v>
      </c>
      <c r="D1" s="154"/>
      <c r="E1" s="154"/>
      <c r="F1" s="85"/>
      <c r="G1" s="153" t="s">
        <v>47</v>
      </c>
      <c r="H1" s="155"/>
      <c r="I1" s="155"/>
      <c r="J1" s="156" t="s">
        <v>46</v>
      </c>
      <c r="K1" s="156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64</v>
      </c>
      <c r="E2" s="180"/>
      <c r="F2" s="180"/>
      <c r="G2" s="180"/>
      <c r="H2" s="180"/>
      <c r="I2" s="8"/>
      <c r="J2" s="157"/>
      <c r="K2" s="158"/>
      <c r="L2" s="87"/>
      <c r="M2" s="88"/>
      <c r="N2" s="88"/>
      <c r="O2" s="88"/>
      <c r="P2" s="112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57</v>
      </c>
      <c r="B3" s="184"/>
      <c r="C3" s="161" t="s">
        <v>56</v>
      </c>
      <c r="D3" s="161" t="s">
        <v>55</v>
      </c>
      <c r="E3" s="161" t="s">
        <v>90</v>
      </c>
      <c r="F3" s="175" t="s">
        <v>58</v>
      </c>
      <c r="G3" s="172" t="s">
        <v>69</v>
      </c>
      <c r="H3" s="172" t="s">
        <v>70</v>
      </c>
      <c r="I3" s="172" t="s">
        <v>71</v>
      </c>
      <c r="J3" s="187"/>
      <c r="K3" s="159"/>
      <c r="L3" s="174"/>
      <c r="M3" s="174"/>
      <c r="N3" s="89"/>
      <c r="O3" s="89"/>
      <c r="P3" s="113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6"/>
      <c r="G4" s="173"/>
      <c r="H4" s="173"/>
      <c r="I4" s="173"/>
      <c r="J4" s="188"/>
      <c r="K4" s="160"/>
      <c r="L4" s="174"/>
      <c r="M4" s="174"/>
      <c r="N4" s="90"/>
      <c r="O4" s="90"/>
      <c r="P4" s="114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>
      <c r="A5" s="75">
        <v>1</v>
      </c>
      <c r="B5" s="97"/>
      <c r="C5" s="83"/>
      <c r="D5" s="97"/>
      <c r="E5" s="97"/>
      <c r="F5" s="53"/>
      <c r="G5" s="53"/>
      <c r="H5" s="53"/>
      <c r="I5" s="53"/>
      <c r="J5" s="102">
        <f>_xlfn.IFERROR(VLOOKUP(F5,CaseTypeDecode,2,FALSE),"")</f>
      </c>
      <c r="K5" s="163" t="s">
        <v>114</v>
      </c>
      <c r="L5" s="164"/>
      <c r="M5" s="164"/>
      <c r="N5" s="164"/>
      <c r="O5" s="165"/>
      <c r="P5" s="103">
        <f>G5*H5*I5</f>
        <v>0</v>
      </c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97"/>
      <c r="C6" s="83"/>
      <c r="D6" s="97"/>
      <c r="E6" s="97"/>
      <c r="F6" s="53"/>
      <c r="G6" s="53"/>
      <c r="H6" s="53"/>
      <c r="I6" s="53"/>
      <c r="J6" s="102">
        <f aca="true" t="shared" si="0" ref="J6:J68">_xlfn.IFERROR(VLOOKUP(F6,CaseTypeDecode,2,FALSE),"")</f>
      </c>
      <c r="K6" s="166"/>
      <c r="L6" s="167"/>
      <c r="M6" s="167"/>
      <c r="N6" s="167"/>
      <c r="O6" s="168"/>
      <c r="P6" s="103">
        <f aca="true" t="shared" si="1" ref="P6:P69">G6*H6*I6</f>
        <v>0</v>
      </c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97"/>
      <c r="C7" s="83"/>
      <c r="D7" s="97"/>
      <c r="E7" s="97"/>
      <c r="F7" s="53"/>
      <c r="G7" s="53"/>
      <c r="H7" s="53"/>
      <c r="I7" s="53"/>
      <c r="J7" s="102">
        <f t="shared" si="0"/>
      </c>
      <c r="K7" s="166"/>
      <c r="L7" s="167"/>
      <c r="M7" s="167"/>
      <c r="N7" s="167"/>
      <c r="O7" s="168"/>
      <c r="P7" s="103">
        <f t="shared" si="1"/>
        <v>0</v>
      </c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97"/>
      <c r="C8" s="83"/>
      <c r="D8" s="97"/>
      <c r="E8" s="97"/>
      <c r="F8" s="53"/>
      <c r="G8" s="53"/>
      <c r="H8" s="53"/>
      <c r="I8" s="53"/>
      <c r="J8" s="102">
        <f t="shared" si="0"/>
      </c>
      <c r="K8" s="166"/>
      <c r="L8" s="167"/>
      <c r="M8" s="167"/>
      <c r="N8" s="167"/>
      <c r="O8" s="168"/>
      <c r="P8" s="103">
        <f t="shared" si="1"/>
        <v>0</v>
      </c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97"/>
      <c r="C9" s="83"/>
      <c r="D9" s="97"/>
      <c r="E9" s="97"/>
      <c r="F9" s="53"/>
      <c r="G9" s="53"/>
      <c r="H9" s="53"/>
      <c r="I9" s="53"/>
      <c r="J9" s="102">
        <f t="shared" si="0"/>
      </c>
      <c r="K9" s="166"/>
      <c r="L9" s="167"/>
      <c r="M9" s="167"/>
      <c r="N9" s="167"/>
      <c r="O9" s="168"/>
      <c r="P9" s="103">
        <f t="shared" si="1"/>
        <v>0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97"/>
      <c r="C10" s="83"/>
      <c r="D10" s="97"/>
      <c r="E10" s="97"/>
      <c r="F10" s="53"/>
      <c r="G10" s="53"/>
      <c r="H10" s="53"/>
      <c r="I10" s="53"/>
      <c r="J10" s="102">
        <f t="shared" si="0"/>
      </c>
      <c r="K10" s="169"/>
      <c r="L10" s="170"/>
      <c r="M10" s="170"/>
      <c r="N10" s="170"/>
      <c r="O10" s="171"/>
      <c r="P10" s="103">
        <f t="shared" si="1"/>
        <v>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97"/>
      <c r="C11" s="83"/>
      <c r="D11" s="97"/>
      <c r="E11" s="97"/>
      <c r="F11" s="53"/>
      <c r="G11" s="53"/>
      <c r="H11" s="53"/>
      <c r="I11" s="53"/>
      <c r="J11" s="102">
        <f t="shared" si="0"/>
      </c>
      <c r="K11" s="77"/>
      <c r="L11" s="77"/>
      <c r="M11" s="77"/>
      <c r="N11" s="77"/>
      <c r="O11" s="77"/>
      <c r="P11" s="103">
        <f t="shared" si="1"/>
        <v>0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97"/>
      <c r="C12" s="83"/>
      <c r="D12" s="97"/>
      <c r="E12" s="97"/>
      <c r="F12" s="53"/>
      <c r="G12" s="53"/>
      <c r="H12" s="53"/>
      <c r="I12" s="53"/>
      <c r="J12" s="102">
        <f t="shared" si="0"/>
      </c>
      <c r="K12" s="77"/>
      <c r="L12" s="77"/>
      <c r="M12" s="77"/>
      <c r="N12" s="77"/>
      <c r="O12" s="77"/>
      <c r="P12" s="103">
        <f t="shared" si="1"/>
        <v>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97"/>
      <c r="C13" s="83"/>
      <c r="D13" s="97"/>
      <c r="E13" s="97"/>
      <c r="F13" s="53"/>
      <c r="G13" s="53"/>
      <c r="H13" s="53"/>
      <c r="I13" s="53"/>
      <c r="J13" s="102">
        <f t="shared" si="0"/>
      </c>
      <c r="K13" s="77"/>
      <c r="L13" s="77"/>
      <c r="M13" s="77"/>
      <c r="N13" s="77"/>
      <c r="O13" s="77"/>
      <c r="P13" s="103">
        <f t="shared" si="1"/>
        <v>0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97"/>
      <c r="C14" s="83"/>
      <c r="D14" s="97"/>
      <c r="E14" s="107"/>
      <c r="F14" s="53"/>
      <c r="G14" s="53"/>
      <c r="H14" s="53"/>
      <c r="I14" s="53"/>
      <c r="J14" s="102">
        <f t="shared" si="0"/>
      </c>
      <c r="K14" s="77"/>
      <c r="L14" s="77"/>
      <c r="M14" s="77"/>
      <c r="N14" s="77"/>
      <c r="O14" s="77"/>
      <c r="P14" s="103">
        <f t="shared" si="1"/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97"/>
      <c r="C15" s="83"/>
      <c r="D15" s="97"/>
      <c r="E15" s="97"/>
      <c r="F15" s="53"/>
      <c r="G15" s="53"/>
      <c r="H15" s="53"/>
      <c r="I15" s="53"/>
      <c r="J15" s="102">
        <f t="shared" si="0"/>
      </c>
      <c r="K15" s="77"/>
      <c r="L15" s="77"/>
      <c r="M15" s="77"/>
      <c r="N15" s="77"/>
      <c r="O15" s="77"/>
      <c r="P15" s="103">
        <f t="shared" si="1"/>
        <v>0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97"/>
      <c r="C16" s="83"/>
      <c r="D16" s="97"/>
      <c r="E16" s="97"/>
      <c r="F16" s="53"/>
      <c r="G16" s="53"/>
      <c r="H16" s="53"/>
      <c r="I16" s="53"/>
      <c r="J16" s="102">
        <f t="shared" si="0"/>
      </c>
      <c r="K16" s="77"/>
      <c r="L16" s="77"/>
      <c r="M16" s="77"/>
      <c r="N16" s="77"/>
      <c r="O16" s="77"/>
      <c r="P16" s="103">
        <f t="shared" si="1"/>
        <v>0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97"/>
      <c r="C17" s="83"/>
      <c r="D17" s="97"/>
      <c r="E17" s="97"/>
      <c r="F17" s="53"/>
      <c r="G17" s="53"/>
      <c r="H17" s="53"/>
      <c r="I17" s="53"/>
      <c r="J17" s="102">
        <f t="shared" si="0"/>
      </c>
      <c r="K17" s="77"/>
      <c r="L17" s="77"/>
      <c r="M17" s="77"/>
      <c r="N17" s="77"/>
      <c r="O17" s="77"/>
      <c r="P17" s="103">
        <f t="shared" si="1"/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97"/>
      <c r="C18" s="83"/>
      <c r="D18" s="97"/>
      <c r="E18" s="97"/>
      <c r="F18" s="53"/>
      <c r="G18" s="53"/>
      <c r="H18" s="53"/>
      <c r="I18" s="53"/>
      <c r="J18" s="102">
        <f t="shared" si="0"/>
      </c>
      <c r="K18" s="77"/>
      <c r="L18" s="77"/>
      <c r="M18" s="77"/>
      <c r="N18" s="77"/>
      <c r="O18" s="77"/>
      <c r="P18" s="103">
        <f t="shared" si="1"/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97"/>
      <c r="C19" s="83"/>
      <c r="D19" s="97"/>
      <c r="E19" s="97"/>
      <c r="F19" s="53"/>
      <c r="G19" s="53"/>
      <c r="H19" s="53"/>
      <c r="I19" s="53"/>
      <c r="J19" s="102">
        <f t="shared" si="0"/>
      </c>
      <c r="K19" s="77"/>
      <c r="L19" s="77"/>
      <c r="M19" s="77"/>
      <c r="N19" s="77"/>
      <c r="O19" s="77"/>
      <c r="P19" s="103">
        <f t="shared" si="1"/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97"/>
      <c r="C20" s="83"/>
      <c r="D20" s="97"/>
      <c r="E20" s="97"/>
      <c r="F20" s="53"/>
      <c r="G20" s="53"/>
      <c r="H20" s="53"/>
      <c r="I20" s="53"/>
      <c r="J20" s="102">
        <f t="shared" si="0"/>
      </c>
      <c r="K20" s="77"/>
      <c r="L20" s="77"/>
      <c r="M20" s="77"/>
      <c r="N20" s="77"/>
      <c r="O20" s="77"/>
      <c r="P20" s="103">
        <f t="shared" si="1"/>
        <v>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97"/>
      <c r="C21" s="83"/>
      <c r="D21" s="97"/>
      <c r="E21" s="97"/>
      <c r="F21" s="53"/>
      <c r="G21" s="53"/>
      <c r="H21" s="53"/>
      <c r="I21" s="53"/>
      <c r="J21" s="102">
        <f t="shared" si="0"/>
      </c>
      <c r="K21" s="77"/>
      <c r="L21" s="77"/>
      <c r="M21" s="77"/>
      <c r="N21" s="77"/>
      <c r="O21" s="77"/>
      <c r="P21" s="103">
        <f t="shared" si="1"/>
        <v>0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97"/>
      <c r="C22" s="83"/>
      <c r="D22" s="97"/>
      <c r="E22" s="97"/>
      <c r="F22" s="53"/>
      <c r="G22" s="53"/>
      <c r="H22" s="53"/>
      <c r="I22" s="53"/>
      <c r="J22" s="102">
        <f t="shared" si="0"/>
      </c>
      <c r="K22" s="77"/>
      <c r="L22" s="77"/>
      <c r="M22" s="77"/>
      <c r="N22" s="77"/>
      <c r="O22" s="77"/>
      <c r="P22" s="103">
        <f t="shared" si="1"/>
        <v>0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97"/>
      <c r="C23" s="83"/>
      <c r="D23" s="97"/>
      <c r="E23" s="97"/>
      <c r="F23" s="53"/>
      <c r="G23" s="53"/>
      <c r="H23" s="53"/>
      <c r="I23" s="53"/>
      <c r="J23" s="102">
        <f t="shared" si="0"/>
      </c>
      <c r="K23" s="77"/>
      <c r="L23" s="77"/>
      <c r="M23" s="77"/>
      <c r="N23" s="77"/>
      <c r="O23" s="77"/>
      <c r="P23" s="103">
        <f t="shared" si="1"/>
        <v>0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97"/>
      <c r="C24" s="83"/>
      <c r="D24" s="97"/>
      <c r="E24" s="97"/>
      <c r="F24" s="53"/>
      <c r="G24" s="53"/>
      <c r="H24" s="53"/>
      <c r="I24" s="53"/>
      <c r="J24" s="102">
        <f t="shared" si="0"/>
      </c>
      <c r="K24" s="77"/>
      <c r="L24" s="77"/>
      <c r="M24" s="77"/>
      <c r="N24" s="77"/>
      <c r="O24" s="77"/>
      <c r="P24" s="103">
        <f t="shared" si="1"/>
        <v>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97"/>
      <c r="C25" s="83"/>
      <c r="D25" s="97"/>
      <c r="E25" s="97"/>
      <c r="F25" s="53"/>
      <c r="G25" s="53"/>
      <c r="H25" s="53"/>
      <c r="I25" s="53"/>
      <c r="J25" s="102">
        <f t="shared" si="0"/>
      </c>
      <c r="K25" s="77"/>
      <c r="L25" s="77"/>
      <c r="M25" s="77"/>
      <c r="N25" s="77"/>
      <c r="O25" s="77"/>
      <c r="P25" s="103">
        <f t="shared" si="1"/>
        <v>0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97"/>
      <c r="C26" s="83"/>
      <c r="D26" s="97"/>
      <c r="E26" s="97"/>
      <c r="F26" s="53"/>
      <c r="G26" s="53"/>
      <c r="H26" s="53"/>
      <c r="I26" s="53"/>
      <c r="J26" s="102">
        <f t="shared" si="0"/>
      </c>
      <c r="K26" s="77"/>
      <c r="L26" s="77"/>
      <c r="M26" s="77"/>
      <c r="N26" s="77"/>
      <c r="O26" s="77"/>
      <c r="P26" s="103">
        <f t="shared" si="1"/>
        <v>0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97"/>
      <c r="C27" s="83"/>
      <c r="D27" s="97"/>
      <c r="E27" s="97"/>
      <c r="F27" s="53"/>
      <c r="G27" s="53"/>
      <c r="H27" s="53"/>
      <c r="I27" s="53"/>
      <c r="J27" s="102">
        <f t="shared" si="0"/>
      </c>
      <c r="K27" s="77"/>
      <c r="L27" s="77"/>
      <c r="M27" s="77"/>
      <c r="N27" s="77"/>
      <c r="O27" s="77"/>
      <c r="P27" s="103">
        <f t="shared" si="1"/>
        <v>0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84">
        <v>24</v>
      </c>
      <c r="B28" s="97"/>
      <c r="C28" s="83"/>
      <c r="D28" s="97"/>
      <c r="E28" s="97"/>
      <c r="F28" s="53"/>
      <c r="G28" s="53"/>
      <c r="H28" s="53"/>
      <c r="I28" s="53"/>
      <c r="J28" s="102">
        <f t="shared" si="0"/>
      </c>
      <c r="K28" s="77"/>
      <c r="L28" s="77"/>
      <c r="M28" s="77"/>
      <c r="N28" s="77"/>
      <c r="O28" s="77"/>
      <c r="P28" s="103">
        <f t="shared" si="1"/>
        <v>0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89"/>
      <c r="B29" s="98"/>
      <c r="C29" s="78"/>
      <c r="D29" s="98"/>
      <c r="E29" s="98"/>
      <c r="F29" s="78"/>
      <c r="G29" s="78"/>
      <c r="H29" s="78"/>
      <c r="I29" s="78"/>
      <c r="J29" s="102">
        <f t="shared" si="0"/>
      </c>
      <c r="K29" s="77"/>
      <c r="L29" s="77"/>
      <c r="M29" s="77"/>
      <c r="N29" s="77"/>
      <c r="O29" s="77"/>
      <c r="P29" s="103">
        <f t="shared" si="1"/>
        <v>0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99"/>
      <c r="C30" s="37"/>
      <c r="D30" s="99"/>
      <c r="E30" s="99"/>
      <c r="F30" s="37"/>
      <c r="G30" s="37"/>
      <c r="H30" s="37"/>
      <c r="I30" s="37"/>
      <c r="J30" s="102">
        <f t="shared" si="0"/>
      </c>
      <c r="K30" s="37"/>
      <c r="L30" s="37"/>
      <c r="M30" s="37"/>
      <c r="N30" s="37"/>
      <c r="O30" s="37"/>
      <c r="P30" s="103">
        <f t="shared" si="1"/>
        <v>0</v>
      </c>
      <c r="Q30" s="37"/>
      <c r="R30" s="37"/>
      <c r="S30" s="37"/>
    </row>
    <row r="31" spans="1:19" ht="15">
      <c r="A31" s="61"/>
      <c r="B31" s="99"/>
      <c r="C31" s="37"/>
      <c r="D31" s="99"/>
      <c r="E31" s="99"/>
      <c r="F31" s="37"/>
      <c r="G31" s="37"/>
      <c r="H31" s="37"/>
      <c r="I31" s="37"/>
      <c r="J31" s="102">
        <f t="shared" si="0"/>
      </c>
      <c r="K31" s="37"/>
      <c r="L31" s="37"/>
      <c r="M31" s="37"/>
      <c r="N31" s="37"/>
      <c r="O31" s="37"/>
      <c r="P31" s="103">
        <f t="shared" si="1"/>
        <v>0</v>
      </c>
      <c r="Q31" s="37"/>
      <c r="R31" s="37"/>
      <c r="S31" s="37"/>
    </row>
    <row r="32" spans="1:19" ht="15">
      <c r="A32" s="61"/>
      <c r="B32" s="99"/>
      <c r="C32" s="37"/>
      <c r="D32" s="99"/>
      <c r="E32" s="99"/>
      <c r="F32" s="37"/>
      <c r="G32" s="37"/>
      <c r="H32" s="37"/>
      <c r="I32" s="37"/>
      <c r="J32" s="102">
        <f t="shared" si="0"/>
      </c>
      <c r="K32" s="37"/>
      <c r="L32" s="37"/>
      <c r="M32" s="37"/>
      <c r="N32" s="37"/>
      <c r="O32" s="37"/>
      <c r="P32" s="103">
        <f t="shared" si="1"/>
        <v>0</v>
      </c>
      <c r="Q32" s="37"/>
      <c r="R32" s="37"/>
      <c r="S32" s="37"/>
    </row>
    <row r="33" spans="1:19" ht="15">
      <c r="A33" s="61"/>
      <c r="B33" s="99"/>
      <c r="C33" s="37"/>
      <c r="D33" s="99"/>
      <c r="E33" s="99"/>
      <c r="F33" s="37"/>
      <c r="G33" s="37"/>
      <c r="H33" s="37"/>
      <c r="I33" s="37"/>
      <c r="J33" s="102">
        <f t="shared" si="0"/>
      </c>
      <c r="K33" s="37"/>
      <c r="L33" s="37"/>
      <c r="M33" s="37"/>
      <c r="N33" s="37"/>
      <c r="O33" s="37"/>
      <c r="P33" s="103">
        <f t="shared" si="1"/>
        <v>0</v>
      </c>
      <c r="Q33" s="37"/>
      <c r="R33" s="37"/>
      <c r="S33" s="37"/>
    </row>
    <row r="34" spans="1:19" ht="15">
      <c r="A34" s="61"/>
      <c r="B34" s="99"/>
      <c r="C34" s="37"/>
      <c r="D34" s="99"/>
      <c r="E34" s="99"/>
      <c r="F34" s="37"/>
      <c r="G34" s="37"/>
      <c r="H34" s="37"/>
      <c r="I34" s="37"/>
      <c r="J34" s="102">
        <f t="shared" si="0"/>
      </c>
      <c r="K34" s="37"/>
      <c r="L34" s="37"/>
      <c r="M34" s="37"/>
      <c r="N34" s="37"/>
      <c r="O34" s="37"/>
      <c r="P34" s="103">
        <f t="shared" si="1"/>
        <v>0</v>
      </c>
      <c r="Q34" s="37"/>
      <c r="R34" s="37"/>
      <c r="S34" s="37"/>
    </row>
    <row r="35" spans="1:19" ht="15">
      <c r="A35" s="61"/>
      <c r="B35" s="99"/>
      <c r="C35" s="37"/>
      <c r="D35" s="99"/>
      <c r="E35" s="99"/>
      <c r="F35" s="37"/>
      <c r="G35" s="37"/>
      <c r="H35" s="37"/>
      <c r="I35" s="37"/>
      <c r="J35" s="102">
        <f t="shared" si="0"/>
      </c>
      <c r="K35" s="37"/>
      <c r="L35" s="37"/>
      <c r="M35" s="37"/>
      <c r="N35" s="37"/>
      <c r="O35" s="37"/>
      <c r="P35" s="103">
        <f t="shared" si="1"/>
        <v>0</v>
      </c>
      <c r="Q35" s="37"/>
      <c r="R35" s="37"/>
      <c r="S35" s="37"/>
    </row>
    <row r="36" spans="1:19" ht="15">
      <c r="A36" s="61"/>
      <c r="B36" s="99"/>
      <c r="C36" s="37"/>
      <c r="D36" s="99"/>
      <c r="E36" s="99"/>
      <c r="F36" s="37"/>
      <c r="G36" s="37"/>
      <c r="H36" s="37"/>
      <c r="I36" s="37"/>
      <c r="J36" s="102">
        <f t="shared" si="0"/>
      </c>
      <c r="K36" s="37"/>
      <c r="L36" s="37"/>
      <c r="M36" s="37"/>
      <c r="N36" s="37"/>
      <c r="O36" s="37"/>
      <c r="P36" s="103">
        <f t="shared" si="1"/>
        <v>0</v>
      </c>
      <c r="Q36" s="37"/>
      <c r="R36" s="37"/>
      <c r="S36" s="37"/>
    </row>
    <row r="37" spans="1:19" ht="15">
      <c r="A37" s="61"/>
      <c r="B37" s="99"/>
      <c r="C37" s="37"/>
      <c r="D37" s="99"/>
      <c r="E37" s="99"/>
      <c r="F37" s="37"/>
      <c r="G37" s="37"/>
      <c r="H37" s="37"/>
      <c r="I37" s="37"/>
      <c r="J37" s="102">
        <f t="shared" si="0"/>
      </c>
      <c r="K37" s="37"/>
      <c r="L37" s="37"/>
      <c r="M37" s="37"/>
      <c r="N37" s="37"/>
      <c r="O37" s="37"/>
      <c r="P37" s="103">
        <f t="shared" si="1"/>
        <v>0</v>
      </c>
      <c r="Q37" s="37"/>
      <c r="R37" s="37"/>
      <c r="S37" s="37"/>
    </row>
    <row r="38" spans="1:19" ht="15">
      <c r="A38" s="61"/>
      <c r="B38" s="99"/>
      <c r="C38" s="37"/>
      <c r="D38" s="99"/>
      <c r="E38" s="99"/>
      <c r="F38" s="37"/>
      <c r="G38" s="37"/>
      <c r="H38" s="37"/>
      <c r="I38" s="37"/>
      <c r="J38" s="102">
        <f t="shared" si="0"/>
      </c>
      <c r="K38" s="37"/>
      <c r="L38" s="37"/>
      <c r="M38" s="37"/>
      <c r="N38" s="37"/>
      <c r="O38" s="37"/>
      <c r="P38" s="103">
        <f t="shared" si="1"/>
        <v>0</v>
      </c>
      <c r="Q38" s="37"/>
      <c r="R38" s="37"/>
      <c r="S38" s="37"/>
    </row>
    <row r="39" spans="1:19" ht="15">
      <c r="A39" s="61"/>
      <c r="B39" s="99"/>
      <c r="C39" s="37"/>
      <c r="D39" s="99"/>
      <c r="E39" s="99"/>
      <c r="F39" s="37"/>
      <c r="G39" s="37"/>
      <c r="H39" s="37"/>
      <c r="I39" s="37"/>
      <c r="J39" s="102">
        <f t="shared" si="0"/>
      </c>
      <c r="K39" s="37"/>
      <c r="L39" s="37"/>
      <c r="M39" s="37"/>
      <c r="N39" s="37"/>
      <c r="O39" s="37"/>
      <c r="P39" s="103">
        <f t="shared" si="1"/>
        <v>0</v>
      </c>
      <c r="Q39" s="37"/>
      <c r="R39" s="37"/>
      <c r="S39" s="37"/>
    </row>
    <row r="40" spans="1:19" ht="15">
      <c r="A40" s="61"/>
      <c r="B40" s="99"/>
      <c r="C40" s="37"/>
      <c r="D40" s="99"/>
      <c r="E40" s="99"/>
      <c r="F40" s="37"/>
      <c r="G40" s="37"/>
      <c r="H40" s="37"/>
      <c r="I40" s="37"/>
      <c r="J40" s="102">
        <f t="shared" si="0"/>
      </c>
      <c r="K40" s="37"/>
      <c r="L40" s="37"/>
      <c r="M40" s="37"/>
      <c r="N40" s="37"/>
      <c r="O40" s="37"/>
      <c r="P40" s="103">
        <f t="shared" si="1"/>
        <v>0</v>
      </c>
      <c r="Q40" s="37"/>
      <c r="R40" s="37"/>
      <c r="S40" s="37"/>
    </row>
    <row r="41" spans="1:19" ht="15">
      <c r="A41" s="61"/>
      <c r="B41" s="99"/>
      <c r="C41" s="37"/>
      <c r="D41" s="99"/>
      <c r="E41" s="99"/>
      <c r="F41" s="37"/>
      <c r="G41" s="37"/>
      <c r="H41" s="37"/>
      <c r="I41" s="37"/>
      <c r="J41" s="102">
        <f t="shared" si="0"/>
      </c>
      <c r="K41" s="37"/>
      <c r="L41" s="37"/>
      <c r="M41" s="37"/>
      <c r="N41" s="37"/>
      <c r="O41" s="37"/>
      <c r="P41" s="103">
        <f t="shared" si="1"/>
        <v>0</v>
      </c>
      <c r="Q41" s="37"/>
      <c r="R41" s="37"/>
      <c r="S41" s="37"/>
    </row>
    <row r="42" spans="1:19" ht="15">
      <c r="A42" s="61"/>
      <c r="B42" s="99"/>
      <c r="C42" s="37"/>
      <c r="D42" s="99"/>
      <c r="E42" s="99"/>
      <c r="F42" s="37"/>
      <c r="G42" s="37"/>
      <c r="H42" s="37"/>
      <c r="I42" s="37"/>
      <c r="J42" s="102">
        <f t="shared" si="0"/>
      </c>
      <c r="K42" s="37"/>
      <c r="L42" s="37"/>
      <c r="M42" s="37"/>
      <c r="N42" s="37"/>
      <c r="O42" s="37"/>
      <c r="P42" s="103">
        <f t="shared" si="1"/>
        <v>0</v>
      </c>
      <c r="Q42" s="37"/>
      <c r="R42" s="37"/>
      <c r="S42" s="37"/>
    </row>
    <row r="43" spans="1:19" ht="15">
      <c r="A43" s="61"/>
      <c r="B43" s="99"/>
      <c r="C43" s="37"/>
      <c r="D43" s="99"/>
      <c r="E43" s="99"/>
      <c r="F43" s="37"/>
      <c r="G43" s="37"/>
      <c r="H43" s="37"/>
      <c r="I43" s="37"/>
      <c r="J43" s="102">
        <f t="shared" si="0"/>
      </c>
      <c r="K43" s="37"/>
      <c r="L43" s="37"/>
      <c r="M43" s="37"/>
      <c r="N43" s="37"/>
      <c r="O43" s="37"/>
      <c r="P43" s="103">
        <f t="shared" si="1"/>
        <v>0</v>
      </c>
      <c r="Q43" s="37"/>
      <c r="R43" s="37"/>
      <c r="S43" s="37"/>
    </row>
    <row r="44" spans="1:19" ht="15">
      <c r="A44" s="61"/>
      <c r="B44" s="99"/>
      <c r="C44" s="37"/>
      <c r="D44" s="99"/>
      <c r="E44" s="99"/>
      <c r="F44" s="37"/>
      <c r="G44" s="37"/>
      <c r="H44" s="37"/>
      <c r="I44" s="37"/>
      <c r="J44" s="102">
        <f t="shared" si="0"/>
      </c>
      <c r="K44" s="37"/>
      <c r="L44" s="37"/>
      <c r="M44" s="37"/>
      <c r="N44" s="37"/>
      <c r="O44" s="37"/>
      <c r="P44" s="103">
        <f t="shared" si="1"/>
        <v>0</v>
      </c>
      <c r="Q44" s="37"/>
      <c r="R44" s="37"/>
      <c r="S44" s="37"/>
    </row>
    <row r="45" spans="1:19" ht="15">
      <c r="A45" s="61"/>
      <c r="B45" s="99"/>
      <c r="C45" s="37"/>
      <c r="D45" s="99"/>
      <c r="E45" s="99"/>
      <c r="F45" s="37"/>
      <c r="G45" s="37"/>
      <c r="H45" s="37"/>
      <c r="I45" s="37"/>
      <c r="J45" s="102">
        <f t="shared" si="0"/>
      </c>
      <c r="K45" s="37"/>
      <c r="L45" s="37"/>
      <c r="M45" s="37"/>
      <c r="N45" s="37"/>
      <c r="O45" s="37"/>
      <c r="P45" s="103">
        <f t="shared" si="1"/>
        <v>0</v>
      </c>
      <c r="Q45" s="37"/>
      <c r="R45" s="37"/>
      <c r="S45" s="37"/>
    </row>
    <row r="46" spans="1:19" ht="15">
      <c r="A46" s="61"/>
      <c r="B46" s="99"/>
      <c r="C46" s="37"/>
      <c r="D46" s="99"/>
      <c r="E46" s="99"/>
      <c r="F46" s="37"/>
      <c r="G46" s="37"/>
      <c r="H46" s="37"/>
      <c r="I46" s="37"/>
      <c r="J46" s="102">
        <f t="shared" si="0"/>
      </c>
      <c r="K46" s="37"/>
      <c r="L46" s="37"/>
      <c r="M46" s="37"/>
      <c r="N46" s="37"/>
      <c r="O46" s="37"/>
      <c r="P46" s="103">
        <f t="shared" si="1"/>
        <v>0</v>
      </c>
      <c r="Q46" s="37"/>
      <c r="R46" s="37"/>
      <c r="S46" s="37"/>
    </row>
    <row r="47" spans="1:19" ht="15">
      <c r="A47" s="61"/>
      <c r="B47" s="99"/>
      <c r="C47" s="37"/>
      <c r="D47" s="99"/>
      <c r="E47" s="99"/>
      <c r="F47" s="37"/>
      <c r="G47" s="37"/>
      <c r="H47" s="37"/>
      <c r="I47" s="37"/>
      <c r="J47" s="102">
        <f t="shared" si="0"/>
      </c>
      <c r="K47" s="37"/>
      <c r="L47" s="37"/>
      <c r="M47" s="37"/>
      <c r="N47" s="37"/>
      <c r="O47" s="37"/>
      <c r="P47" s="103">
        <f t="shared" si="1"/>
        <v>0</v>
      </c>
      <c r="Q47" s="37"/>
      <c r="R47" s="37"/>
      <c r="S47" s="37"/>
    </row>
    <row r="48" spans="1:19" ht="15">
      <c r="A48" s="61"/>
      <c r="B48" s="99"/>
      <c r="C48" s="37"/>
      <c r="D48" s="99"/>
      <c r="E48" s="99"/>
      <c r="F48" s="37"/>
      <c r="G48" s="37"/>
      <c r="H48" s="37"/>
      <c r="I48" s="37"/>
      <c r="J48" s="102">
        <f t="shared" si="0"/>
      </c>
      <c r="K48" s="37"/>
      <c r="L48" s="37"/>
      <c r="M48" s="37"/>
      <c r="N48" s="37"/>
      <c r="O48" s="37"/>
      <c r="P48" s="103">
        <f t="shared" si="1"/>
        <v>0</v>
      </c>
      <c r="Q48" s="37"/>
      <c r="R48" s="37"/>
      <c r="S48" s="37"/>
    </row>
    <row r="49" spans="1:19" ht="15">
      <c r="A49" s="61"/>
      <c r="B49" s="99"/>
      <c r="C49" s="37"/>
      <c r="D49" s="99"/>
      <c r="E49" s="99"/>
      <c r="F49" s="37"/>
      <c r="G49" s="37"/>
      <c r="H49" s="37"/>
      <c r="I49" s="37"/>
      <c r="J49" s="102">
        <f t="shared" si="0"/>
      </c>
      <c r="K49" s="37"/>
      <c r="L49" s="37"/>
      <c r="M49" s="37"/>
      <c r="N49" s="37"/>
      <c r="O49" s="37"/>
      <c r="P49" s="103">
        <f t="shared" si="1"/>
        <v>0</v>
      </c>
      <c r="Q49" s="37"/>
      <c r="R49" s="37"/>
      <c r="S49" s="37"/>
    </row>
    <row r="50" spans="1:19" ht="15">
      <c r="A50" s="61"/>
      <c r="B50" s="99"/>
      <c r="C50" s="37"/>
      <c r="D50" s="99"/>
      <c r="E50" s="99"/>
      <c r="F50" s="37"/>
      <c r="G50" s="37"/>
      <c r="H50" s="37"/>
      <c r="I50" s="37"/>
      <c r="J50" s="102">
        <f t="shared" si="0"/>
      </c>
      <c r="K50" s="37"/>
      <c r="L50" s="37"/>
      <c r="M50" s="37"/>
      <c r="N50" s="37"/>
      <c r="O50" s="37"/>
      <c r="P50" s="103">
        <f t="shared" si="1"/>
        <v>0</v>
      </c>
      <c r="Q50" s="37"/>
      <c r="R50" s="37"/>
      <c r="S50" s="37"/>
    </row>
    <row r="51" spans="1:19" ht="15">
      <c r="A51" s="61"/>
      <c r="B51" s="99"/>
      <c r="C51" s="37"/>
      <c r="D51" s="99"/>
      <c r="E51" s="99"/>
      <c r="F51" s="37"/>
      <c r="G51" s="37"/>
      <c r="H51" s="37"/>
      <c r="I51" s="37"/>
      <c r="J51" s="102">
        <f t="shared" si="0"/>
      </c>
      <c r="K51" s="37"/>
      <c r="L51" s="37"/>
      <c r="M51" s="37"/>
      <c r="N51" s="37"/>
      <c r="O51" s="37"/>
      <c r="P51" s="103">
        <f t="shared" si="1"/>
        <v>0</v>
      </c>
      <c r="Q51" s="37"/>
      <c r="R51" s="37"/>
      <c r="S51" s="37"/>
    </row>
    <row r="52" spans="1:19" ht="15">
      <c r="A52" s="61"/>
      <c r="B52" s="99"/>
      <c r="C52" s="37"/>
      <c r="D52" s="99"/>
      <c r="E52" s="99"/>
      <c r="F52" s="37"/>
      <c r="G52" s="37"/>
      <c r="H52" s="37"/>
      <c r="I52" s="37"/>
      <c r="J52" s="102">
        <f t="shared" si="0"/>
      </c>
      <c r="K52" s="37"/>
      <c r="L52" s="37"/>
      <c r="M52" s="37"/>
      <c r="N52" s="37"/>
      <c r="O52" s="37"/>
      <c r="P52" s="103">
        <f t="shared" si="1"/>
        <v>0</v>
      </c>
      <c r="Q52" s="37"/>
      <c r="R52" s="37"/>
      <c r="S52" s="37"/>
    </row>
    <row r="53" spans="1:19" ht="15">
      <c r="A53" s="61"/>
      <c r="B53" s="99"/>
      <c r="C53" s="37"/>
      <c r="D53" s="99"/>
      <c r="E53" s="99"/>
      <c r="F53" s="37"/>
      <c r="G53" s="37"/>
      <c r="H53" s="37"/>
      <c r="I53" s="37"/>
      <c r="J53" s="102">
        <f t="shared" si="0"/>
      </c>
      <c r="K53" s="37"/>
      <c r="L53" s="37"/>
      <c r="M53" s="37"/>
      <c r="N53" s="37"/>
      <c r="O53" s="37"/>
      <c r="P53" s="103">
        <f t="shared" si="1"/>
        <v>0</v>
      </c>
      <c r="Q53" s="37"/>
      <c r="R53" s="37"/>
      <c r="S53" s="37"/>
    </row>
    <row r="54" spans="1:19" ht="15">
      <c r="A54" s="61"/>
      <c r="B54" s="99"/>
      <c r="C54" s="37"/>
      <c r="D54" s="99"/>
      <c r="E54" s="99"/>
      <c r="F54" s="37"/>
      <c r="G54" s="37"/>
      <c r="H54" s="37"/>
      <c r="I54" s="37"/>
      <c r="J54" s="102">
        <f t="shared" si="0"/>
      </c>
      <c r="K54" s="37"/>
      <c r="L54" s="37"/>
      <c r="M54" s="37"/>
      <c r="N54" s="37"/>
      <c r="O54" s="37"/>
      <c r="P54" s="103">
        <f t="shared" si="1"/>
        <v>0</v>
      </c>
      <c r="Q54" s="37"/>
      <c r="R54" s="37"/>
      <c r="S54" s="37"/>
    </row>
    <row r="55" spans="10:16" ht="15">
      <c r="J55" s="102">
        <f t="shared" si="0"/>
      </c>
      <c r="P55" s="103">
        <f t="shared" si="1"/>
        <v>0</v>
      </c>
    </row>
    <row r="56" spans="10:16" ht="15">
      <c r="J56" s="102">
        <f t="shared" si="0"/>
      </c>
      <c r="P56" s="103">
        <f t="shared" si="1"/>
        <v>0</v>
      </c>
    </row>
    <row r="57" spans="10:16" ht="15">
      <c r="J57" s="102">
        <f t="shared" si="0"/>
      </c>
      <c r="P57" s="103">
        <f t="shared" si="1"/>
        <v>0</v>
      </c>
    </row>
    <row r="58" spans="10:16" ht="15">
      <c r="J58" s="102">
        <f t="shared" si="0"/>
      </c>
      <c r="P58" s="103">
        <f t="shared" si="1"/>
        <v>0</v>
      </c>
    </row>
    <row r="59" spans="10:16" ht="15">
      <c r="J59" s="102">
        <f t="shared" si="0"/>
      </c>
      <c r="P59" s="103">
        <f t="shared" si="1"/>
        <v>0</v>
      </c>
    </row>
    <row r="60" spans="10:16" ht="15">
      <c r="J60" s="102">
        <f t="shared" si="0"/>
      </c>
      <c r="P60" s="103">
        <f t="shared" si="1"/>
        <v>0</v>
      </c>
    </row>
    <row r="61" spans="10:16" ht="15">
      <c r="J61" s="102">
        <f t="shared" si="0"/>
      </c>
      <c r="P61" s="103">
        <f t="shared" si="1"/>
        <v>0</v>
      </c>
    </row>
    <row r="62" spans="10:16" ht="15">
      <c r="J62" s="102">
        <f t="shared" si="0"/>
      </c>
      <c r="P62" s="103">
        <f t="shared" si="1"/>
        <v>0</v>
      </c>
    </row>
    <row r="63" spans="10:16" ht="15">
      <c r="J63" s="102">
        <f t="shared" si="0"/>
      </c>
      <c r="P63" s="103">
        <f t="shared" si="1"/>
        <v>0</v>
      </c>
    </row>
    <row r="64" spans="10:16" ht="15">
      <c r="J64" s="102">
        <f t="shared" si="0"/>
      </c>
      <c r="P64" s="103">
        <f t="shared" si="1"/>
        <v>0</v>
      </c>
    </row>
    <row r="65" spans="10:16" ht="15">
      <c r="J65" s="102">
        <f t="shared" si="0"/>
      </c>
      <c r="P65" s="103">
        <f t="shared" si="1"/>
        <v>0</v>
      </c>
    </row>
    <row r="66" spans="10:16" ht="15">
      <c r="J66" s="102">
        <f t="shared" si="0"/>
      </c>
      <c r="P66" s="103">
        <f t="shared" si="1"/>
        <v>0</v>
      </c>
    </row>
    <row r="67" spans="10:16" ht="15">
      <c r="J67" s="102">
        <f t="shared" si="0"/>
      </c>
      <c r="P67" s="103">
        <f t="shared" si="1"/>
        <v>0</v>
      </c>
    </row>
    <row r="68" spans="10:16" ht="15">
      <c r="J68" s="102">
        <f t="shared" si="0"/>
      </c>
      <c r="P68" s="103">
        <f t="shared" si="1"/>
        <v>0</v>
      </c>
    </row>
    <row r="69" spans="10:16" ht="15">
      <c r="J69" s="102">
        <f aca="true" t="shared" si="2" ref="J69:J100">_xlfn.IFERROR(VLOOKUP(F69,CaseTypeDecode,2,FALSE),"")</f>
      </c>
      <c r="P69" s="103">
        <f t="shared" si="1"/>
        <v>0</v>
      </c>
    </row>
    <row r="70" spans="10:16" ht="15">
      <c r="J70" s="102">
        <f t="shared" si="2"/>
      </c>
      <c r="P70" s="103">
        <f aca="true" t="shared" si="3" ref="P70:P100">G70*H70*I70</f>
        <v>0</v>
      </c>
    </row>
    <row r="71" spans="10:16" ht="15">
      <c r="J71" s="102">
        <f t="shared" si="2"/>
      </c>
      <c r="P71" s="103">
        <f t="shared" si="3"/>
        <v>0</v>
      </c>
    </row>
    <row r="72" spans="10:16" ht="15">
      <c r="J72" s="102">
        <f t="shared" si="2"/>
      </c>
      <c r="P72" s="103">
        <f t="shared" si="3"/>
        <v>0</v>
      </c>
    </row>
    <row r="73" spans="10:16" ht="15">
      <c r="J73" s="102">
        <f t="shared" si="2"/>
      </c>
      <c r="P73" s="103">
        <f t="shared" si="3"/>
        <v>0</v>
      </c>
    </row>
    <row r="74" spans="10:16" ht="15">
      <c r="J74" s="102">
        <f t="shared" si="2"/>
      </c>
      <c r="P74" s="103">
        <f t="shared" si="3"/>
        <v>0</v>
      </c>
    </row>
    <row r="75" spans="10:16" ht="15">
      <c r="J75" s="102">
        <f t="shared" si="2"/>
      </c>
      <c r="P75" s="103">
        <f t="shared" si="3"/>
        <v>0</v>
      </c>
    </row>
    <row r="76" spans="10:16" ht="15">
      <c r="J76" s="102">
        <f t="shared" si="2"/>
      </c>
      <c r="P76" s="103">
        <f t="shared" si="3"/>
        <v>0</v>
      </c>
    </row>
    <row r="77" spans="10:16" ht="15">
      <c r="J77" s="102">
        <f t="shared" si="2"/>
      </c>
      <c r="P77" s="103">
        <f t="shared" si="3"/>
        <v>0</v>
      </c>
    </row>
    <row r="78" spans="10:16" ht="15">
      <c r="J78" s="102">
        <f t="shared" si="2"/>
      </c>
      <c r="P78" s="103">
        <f t="shared" si="3"/>
        <v>0</v>
      </c>
    </row>
    <row r="79" spans="10:16" ht="15">
      <c r="J79" s="102">
        <f t="shared" si="2"/>
      </c>
      <c r="P79" s="103">
        <f t="shared" si="3"/>
        <v>0</v>
      </c>
    </row>
    <row r="80" spans="10:16" ht="15">
      <c r="J80" s="102">
        <f t="shared" si="2"/>
      </c>
      <c r="P80" s="103">
        <f t="shared" si="3"/>
        <v>0</v>
      </c>
    </row>
    <row r="81" spans="10:16" ht="15">
      <c r="J81" s="102">
        <f t="shared" si="2"/>
      </c>
      <c r="P81" s="103">
        <f t="shared" si="3"/>
        <v>0</v>
      </c>
    </row>
    <row r="82" spans="10:16" ht="15">
      <c r="J82" s="102">
        <f t="shared" si="2"/>
      </c>
      <c r="P82" s="103">
        <f t="shared" si="3"/>
        <v>0</v>
      </c>
    </row>
    <row r="83" spans="10:16" ht="15">
      <c r="J83" s="102">
        <f t="shared" si="2"/>
      </c>
      <c r="P83" s="103">
        <f t="shared" si="3"/>
        <v>0</v>
      </c>
    </row>
    <row r="84" spans="10:16" ht="15">
      <c r="J84" s="102">
        <f t="shared" si="2"/>
      </c>
      <c r="P84" s="103">
        <f t="shared" si="3"/>
        <v>0</v>
      </c>
    </row>
    <row r="85" spans="10:16" ht="15">
      <c r="J85" s="102">
        <f t="shared" si="2"/>
      </c>
      <c r="P85" s="103">
        <f t="shared" si="3"/>
        <v>0</v>
      </c>
    </row>
    <row r="86" spans="10:16" ht="15">
      <c r="J86" s="102">
        <f t="shared" si="2"/>
      </c>
      <c r="P86" s="103">
        <f t="shared" si="3"/>
        <v>0</v>
      </c>
    </row>
    <row r="87" spans="10:16" ht="15">
      <c r="J87" s="102">
        <f t="shared" si="2"/>
      </c>
      <c r="P87" s="103">
        <f t="shared" si="3"/>
        <v>0</v>
      </c>
    </row>
    <row r="88" spans="10:16" ht="15">
      <c r="J88" s="102">
        <f t="shared" si="2"/>
      </c>
      <c r="P88" s="103">
        <f t="shared" si="3"/>
        <v>0</v>
      </c>
    </row>
    <row r="89" spans="10:16" ht="15">
      <c r="J89" s="102">
        <f t="shared" si="2"/>
      </c>
      <c r="P89" s="103">
        <f t="shared" si="3"/>
        <v>0</v>
      </c>
    </row>
    <row r="90" spans="10:16" ht="15">
      <c r="J90" s="102">
        <f t="shared" si="2"/>
      </c>
      <c r="P90" s="103">
        <f t="shared" si="3"/>
        <v>0</v>
      </c>
    </row>
    <row r="91" spans="10:16" ht="15">
      <c r="J91" s="102">
        <f t="shared" si="2"/>
      </c>
      <c r="P91" s="103">
        <f t="shared" si="3"/>
        <v>0</v>
      </c>
    </row>
    <row r="92" spans="10:16" ht="15">
      <c r="J92" s="102">
        <f t="shared" si="2"/>
      </c>
      <c r="P92" s="103">
        <f t="shared" si="3"/>
        <v>0</v>
      </c>
    </row>
    <row r="93" spans="10:16" ht="15">
      <c r="J93" s="102">
        <f t="shared" si="2"/>
      </c>
      <c r="P93" s="103">
        <f t="shared" si="3"/>
        <v>0</v>
      </c>
    </row>
    <row r="94" spans="10:16" ht="15">
      <c r="J94" s="102">
        <f t="shared" si="2"/>
      </c>
      <c r="P94" s="103">
        <f t="shared" si="3"/>
        <v>0</v>
      </c>
    </row>
    <row r="95" spans="10:16" ht="15">
      <c r="J95" s="102">
        <f t="shared" si="2"/>
      </c>
      <c r="P95" s="103">
        <f t="shared" si="3"/>
        <v>0</v>
      </c>
    </row>
    <row r="96" spans="10:16" ht="15">
      <c r="J96" s="102">
        <f t="shared" si="2"/>
      </c>
      <c r="P96" s="103">
        <f t="shared" si="3"/>
        <v>0</v>
      </c>
    </row>
    <row r="97" spans="10:16" ht="15">
      <c r="J97" s="102">
        <f t="shared" si="2"/>
      </c>
      <c r="P97" s="103">
        <f t="shared" si="3"/>
        <v>0</v>
      </c>
    </row>
    <row r="98" spans="10:16" ht="15">
      <c r="J98" s="102">
        <f t="shared" si="2"/>
      </c>
      <c r="P98" s="103">
        <f t="shared" si="3"/>
        <v>0</v>
      </c>
    </row>
    <row r="99" spans="10:16" ht="15">
      <c r="J99" s="102">
        <f t="shared" si="2"/>
      </c>
      <c r="P99" s="103">
        <f t="shared" si="3"/>
        <v>0</v>
      </c>
    </row>
    <row r="100" spans="10:16" ht="15">
      <c r="J100" s="102">
        <f t="shared" si="2"/>
      </c>
      <c r="P100" s="103">
        <f t="shared" si="3"/>
        <v>0</v>
      </c>
    </row>
  </sheetData>
  <sheetProtection formatCells="0" selectLockedCells="1"/>
  <mergeCells count="23">
    <mergeCell ref="R1:S1"/>
    <mergeCell ref="A2:C2"/>
    <mergeCell ref="D2:H2"/>
    <mergeCell ref="R2:S2"/>
    <mergeCell ref="C3:C4"/>
    <mergeCell ref="D3:D4"/>
    <mergeCell ref="M1:Q1"/>
    <mergeCell ref="A1:B1"/>
    <mergeCell ref="A3:B4"/>
    <mergeCell ref="J3:J4"/>
    <mergeCell ref="K5:O10"/>
    <mergeCell ref="G3:G4"/>
    <mergeCell ref="M3:M4"/>
    <mergeCell ref="H3:H4"/>
    <mergeCell ref="L3:L4"/>
    <mergeCell ref="I3:I4"/>
    <mergeCell ref="C1:E1"/>
    <mergeCell ref="G1:I1"/>
    <mergeCell ref="J1:K1"/>
    <mergeCell ref="J2:K2"/>
    <mergeCell ref="K3:K4"/>
    <mergeCell ref="E3:E4"/>
    <mergeCell ref="F3:F4"/>
  </mergeCells>
  <dataValidations count="1">
    <dataValidation type="list" allowBlank="1" showInputMessage="1" showErrorMessage="1" sqref="F5:F28 F30:F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97" sqref="D97"/>
    </sheetView>
  </sheetViews>
  <sheetFormatPr defaultColWidth="8.8515625" defaultRowHeight="15"/>
  <cols>
    <col min="1" max="1" width="4.00390625" style="62" bestFit="1" customWidth="1"/>
    <col min="2" max="2" width="11.00390625" style="100" customWidth="1"/>
    <col min="3" max="3" width="10.28125" style="106" customWidth="1"/>
    <col min="4" max="4" width="11.421875" style="100" customWidth="1"/>
    <col min="5" max="5" width="34.28125" style="100" customWidth="1"/>
    <col min="6" max="6" width="34.140625" style="35" customWidth="1"/>
    <col min="7" max="7" width="12.7109375" style="35" customWidth="1"/>
    <col min="8" max="8" width="15.57421875" style="35" customWidth="1"/>
    <col min="9" max="9" width="15.28125" style="35" customWidth="1"/>
    <col min="10" max="10" width="9.28125" style="102" bestFit="1" customWidth="1"/>
    <col min="11" max="13" width="9.28125" style="35" bestFit="1" customWidth="1"/>
    <col min="14" max="14" width="9.28125" style="35" customWidth="1"/>
    <col min="15" max="15" width="9.28125" style="35" bestFit="1" customWidth="1"/>
    <col min="16" max="16" width="9.28125" style="119" bestFit="1" customWidth="1"/>
    <col min="17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74"/>
      <c r="B1" s="77"/>
      <c r="C1" s="153" t="s">
        <v>59</v>
      </c>
      <c r="D1" s="154"/>
      <c r="E1" s="154"/>
      <c r="F1" s="85"/>
      <c r="G1" s="153" t="s">
        <v>48</v>
      </c>
      <c r="H1" s="155"/>
      <c r="I1" s="155"/>
      <c r="J1" s="189" t="s">
        <v>46</v>
      </c>
      <c r="K1" s="189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45</v>
      </c>
      <c r="E2" s="180"/>
      <c r="F2" s="180"/>
      <c r="G2" s="180"/>
      <c r="H2" s="180"/>
      <c r="I2" s="8"/>
      <c r="J2" s="157"/>
      <c r="K2" s="158"/>
      <c r="L2" s="88"/>
      <c r="M2" s="88"/>
      <c r="N2" s="88"/>
      <c r="O2" s="88"/>
      <c r="P2" s="115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61</v>
      </c>
      <c r="B3" s="184"/>
      <c r="C3" s="161" t="s">
        <v>56</v>
      </c>
      <c r="D3" s="161" t="s">
        <v>55</v>
      </c>
      <c r="E3" s="161" t="s">
        <v>90</v>
      </c>
      <c r="F3" s="175" t="s">
        <v>58</v>
      </c>
      <c r="G3" s="172" t="s">
        <v>69</v>
      </c>
      <c r="H3" s="172" t="s">
        <v>70</v>
      </c>
      <c r="I3" s="172" t="s">
        <v>71</v>
      </c>
      <c r="J3" s="174"/>
      <c r="K3" s="174"/>
      <c r="L3" s="174"/>
      <c r="M3" s="174"/>
      <c r="N3" s="89"/>
      <c r="O3" s="89"/>
      <c r="P3" s="116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6"/>
      <c r="G4" s="173"/>
      <c r="H4" s="173"/>
      <c r="I4" s="173"/>
      <c r="J4" s="174"/>
      <c r="K4" s="174"/>
      <c r="L4" s="174"/>
      <c r="M4" s="174"/>
      <c r="N4" s="90"/>
      <c r="O4" s="90"/>
      <c r="P4" s="117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 customHeight="1">
      <c r="A5" s="75">
        <v>1</v>
      </c>
      <c r="B5" s="97"/>
      <c r="C5" s="83"/>
      <c r="D5" s="97"/>
      <c r="E5" s="97"/>
      <c r="F5" s="53"/>
      <c r="G5" s="53"/>
      <c r="H5" s="53"/>
      <c r="I5" s="53"/>
      <c r="J5" s="102">
        <f aca="true" t="shared" si="0" ref="J5:J68">_xlfn.IFERROR(VLOOKUP(F5,CaseTypeDecode,2,FALSE),"")</f>
      </c>
      <c r="K5" s="163" t="s">
        <v>114</v>
      </c>
      <c r="L5" s="164"/>
      <c r="M5" s="164"/>
      <c r="N5" s="164"/>
      <c r="O5" s="165"/>
      <c r="P5" s="118">
        <f>G5*H5*I5</f>
        <v>0</v>
      </c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97"/>
      <c r="C6" s="83"/>
      <c r="D6" s="97"/>
      <c r="E6" s="97"/>
      <c r="F6" s="53"/>
      <c r="G6" s="53"/>
      <c r="H6" s="53"/>
      <c r="I6" s="53"/>
      <c r="J6" s="102">
        <f t="shared" si="0"/>
      </c>
      <c r="K6" s="166"/>
      <c r="L6" s="167"/>
      <c r="M6" s="167"/>
      <c r="N6" s="167"/>
      <c r="O6" s="168"/>
      <c r="P6" s="118">
        <f aca="true" t="shared" si="1" ref="P6:P69">G6*H6*I6</f>
        <v>0</v>
      </c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97"/>
      <c r="C7" s="83"/>
      <c r="D7" s="97"/>
      <c r="E7" s="97"/>
      <c r="F7" s="53"/>
      <c r="G7" s="53"/>
      <c r="H7" s="53"/>
      <c r="I7" s="53"/>
      <c r="J7" s="102">
        <f t="shared" si="0"/>
      </c>
      <c r="K7" s="166"/>
      <c r="L7" s="167"/>
      <c r="M7" s="167"/>
      <c r="N7" s="167"/>
      <c r="O7" s="168"/>
      <c r="P7" s="118">
        <f t="shared" si="1"/>
        <v>0</v>
      </c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97"/>
      <c r="C8" s="83"/>
      <c r="D8" s="97"/>
      <c r="E8" s="97"/>
      <c r="F8" s="53"/>
      <c r="G8" s="53"/>
      <c r="H8" s="53"/>
      <c r="I8" s="53"/>
      <c r="J8" s="102">
        <f t="shared" si="0"/>
      </c>
      <c r="K8" s="166"/>
      <c r="L8" s="167"/>
      <c r="M8" s="167"/>
      <c r="N8" s="167"/>
      <c r="O8" s="168"/>
      <c r="P8" s="118">
        <f t="shared" si="1"/>
        <v>0</v>
      </c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97"/>
      <c r="C9" s="83"/>
      <c r="D9" s="97"/>
      <c r="E9" s="97"/>
      <c r="F9" s="53"/>
      <c r="G9" s="53"/>
      <c r="H9" s="53"/>
      <c r="I9" s="53"/>
      <c r="J9" s="102">
        <f t="shared" si="0"/>
      </c>
      <c r="K9" s="166"/>
      <c r="L9" s="167"/>
      <c r="M9" s="167"/>
      <c r="N9" s="167"/>
      <c r="O9" s="168"/>
      <c r="P9" s="118">
        <f t="shared" si="1"/>
        <v>0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97"/>
      <c r="C10" s="83"/>
      <c r="D10" s="97"/>
      <c r="E10" s="97"/>
      <c r="F10" s="53"/>
      <c r="G10" s="53"/>
      <c r="H10" s="53"/>
      <c r="I10" s="53"/>
      <c r="J10" s="102">
        <f t="shared" si="0"/>
      </c>
      <c r="K10" s="169"/>
      <c r="L10" s="170"/>
      <c r="M10" s="170"/>
      <c r="N10" s="170"/>
      <c r="O10" s="171"/>
      <c r="P10" s="118">
        <f t="shared" si="1"/>
        <v>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97"/>
      <c r="C11" s="83"/>
      <c r="D11" s="97"/>
      <c r="E11" s="97"/>
      <c r="F11" s="53"/>
      <c r="G11" s="53"/>
      <c r="H11" s="53"/>
      <c r="I11" s="53"/>
      <c r="J11" s="102">
        <f t="shared" si="0"/>
      </c>
      <c r="K11" s="77"/>
      <c r="L11" s="77"/>
      <c r="M11" s="77"/>
      <c r="N11" s="77"/>
      <c r="O11" s="77"/>
      <c r="P11" s="118">
        <f t="shared" si="1"/>
        <v>0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97"/>
      <c r="C12" s="83"/>
      <c r="D12" s="97"/>
      <c r="E12" s="97"/>
      <c r="F12" s="53"/>
      <c r="G12" s="53"/>
      <c r="H12" s="53"/>
      <c r="I12" s="53"/>
      <c r="J12" s="102">
        <f t="shared" si="0"/>
      </c>
      <c r="K12" s="77"/>
      <c r="L12" s="77"/>
      <c r="M12" s="77"/>
      <c r="N12" s="77"/>
      <c r="O12" s="77"/>
      <c r="P12" s="118">
        <f t="shared" si="1"/>
        <v>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97"/>
      <c r="C13" s="83"/>
      <c r="D13" s="97"/>
      <c r="E13" s="97"/>
      <c r="F13" s="53"/>
      <c r="G13" s="53"/>
      <c r="H13" s="53"/>
      <c r="I13" s="53"/>
      <c r="J13" s="102">
        <f t="shared" si="0"/>
      </c>
      <c r="K13" s="77"/>
      <c r="L13" s="77"/>
      <c r="M13" s="77"/>
      <c r="N13" s="77"/>
      <c r="O13" s="77"/>
      <c r="P13" s="118">
        <f t="shared" si="1"/>
        <v>0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97"/>
      <c r="C14" s="83"/>
      <c r="D14" s="97"/>
      <c r="E14" s="107"/>
      <c r="F14" s="53"/>
      <c r="G14" s="53"/>
      <c r="H14" s="53"/>
      <c r="I14" s="53"/>
      <c r="J14" s="102">
        <f t="shared" si="0"/>
      </c>
      <c r="K14" s="77"/>
      <c r="L14" s="77"/>
      <c r="M14" s="77"/>
      <c r="N14" s="77"/>
      <c r="O14" s="77"/>
      <c r="P14" s="118">
        <f t="shared" si="1"/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97"/>
      <c r="C15" s="83"/>
      <c r="D15" s="97"/>
      <c r="E15" s="97"/>
      <c r="F15" s="53"/>
      <c r="G15" s="53"/>
      <c r="H15" s="53"/>
      <c r="I15" s="53"/>
      <c r="J15" s="102">
        <f t="shared" si="0"/>
      </c>
      <c r="K15" s="77"/>
      <c r="L15" s="77"/>
      <c r="M15" s="77"/>
      <c r="N15" s="77"/>
      <c r="O15" s="77"/>
      <c r="P15" s="118">
        <f t="shared" si="1"/>
        <v>0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97"/>
      <c r="C16" s="83"/>
      <c r="D16" s="97"/>
      <c r="E16" s="97"/>
      <c r="F16" s="53"/>
      <c r="G16" s="53"/>
      <c r="H16" s="53"/>
      <c r="I16" s="53"/>
      <c r="J16" s="102">
        <f t="shared" si="0"/>
      </c>
      <c r="K16" s="77"/>
      <c r="L16" s="77"/>
      <c r="M16" s="77"/>
      <c r="N16" s="77"/>
      <c r="O16" s="77"/>
      <c r="P16" s="118">
        <f t="shared" si="1"/>
        <v>0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97"/>
      <c r="C17" s="83"/>
      <c r="D17" s="97"/>
      <c r="E17" s="97"/>
      <c r="F17" s="53"/>
      <c r="G17" s="53"/>
      <c r="H17" s="53"/>
      <c r="I17" s="53"/>
      <c r="J17" s="102">
        <f t="shared" si="0"/>
      </c>
      <c r="K17" s="77"/>
      <c r="L17" s="77"/>
      <c r="M17" s="77"/>
      <c r="N17" s="77"/>
      <c r="O17" s="77"/>
      <c r="P17" s="118">
        <f t="shared" si="1"/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97"/>
      <c r="C18" s="83"/>
      <c r="D18" s="97"/>
      <c r="E18" s="97"/>
      <c r="F18" s="53"/>
      <c r="G18" s="53"/>
      <c r="H18" s="53"/>
      <c r="I18" s="53"/>
      <c r="J18" s="102">
        <f t="shared" si="0"/>
      </c>
      <c r="K18" s="77"/>
      <c r="L18" s="77"/>
      <c r="M18" s="77"/>
      <c r="N18" s="77"/>
      <c r="O18" s="77"/>
      <c r="P18" s="118">
        <f t="shared" si="1"/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97"/>
      <c r="C19" s="83"/>
      <c r="D19" s="97"/>
      <c r="E19" s="97"/>
      <c r="F19" s="53"/>
      <c r="G19" s="53"/>
      <c r="H19" s="53"/>
      <c r="I19" s="53"/>
      <c r="J19" s="102">
        <f t="shared" si="0"/>
      </c>
      <c r="K19" s="77"/>
      <c r="L19" s="77"/>
      <c r="M19" s="77"/>
      <c r="N19" s="77"/>
      <c r="O19" s="77"/>
      <c r="P19" s="118">
        <f t="shared" si="1"/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97"/>
      <c r="C20" s="83"/>
      <c r="D20" s="97"/>
      <c r="E20" s="97"/>
      <c r="F20" s="53"/>
      <c r="G20" s="53"/>
      <c r="H20" s="53"/>
      <c r="I20" s="53"/>
      <c r="J20" s="102">
        <f t="shared" si="0"/>
      </c>
      <c r="K20" s="77"/>
      <c r="L20" s="77"/>
      <c r="M20" s="77"/>
      <c r="N20" s="77"/>
      <c r="O20" s="77"/>
      <c r="P20" s="118">
        <f t="shared" si="1"/>
        <v>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97"/>
      <c r="C21" s="83"/>
      <c r="D21" s="97"/>
      <c r="E21" s="97"/>
      <c r="F21" s="53"/>
      <c r="G21" s="53"/>
      <c r="H21" s="53"/>
      <c r="I21" s="53"/>
      <c r="J21" s="102">
        <f t="shared" si="0"/>
      </c>
      <c r="K21" s="77"/>
      <c r="L21" s="77"/>
      <c r="M21" s="77"/>
      <c r="N21" s="77"/>
      <c r="O21" s="77"/>
      <c r="P21" s="118">
        <f t="shared" si="1"/>
        <v>0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97"/>
      <c r="C22" s="83"/>
      <c r="D22" s="97"/>
      <c r="E22" s="97"/>
      <c r="F22" s="53"/>
      <c r="G22" s="53"/>
      <c r="H22" s="53"/>
      <c r="I22" s="53"/>
      <c r="J22" s="102">
        <f t="shared" si="0"/>
      </c>
      <c r="K22" s="77"/>
      <c r="L22" s="77"/>
      <c r="M22" s="77"/>
      <c r="N22" s="77"/>
      <c r="O22" s="77"/>
      <c r="P22" s="118">
        <f t="shared" si="1"/>
        <v>0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97"/>
      <c r="C23" s="83"/>
      <c r="D23" s="97"/>
      <c r="E23" s="97"/>
      <c r="F23" s="53"/>
      <c r="G23" s="53"/>
      <c r="H23" s="53"/>
      <c r="I23" s="53"/>
      <c r="J23" s="102">
        <f t="shared" si="0"/>
      </c>
      <c r="K23" s="77"/>
      <c r="L23" s="77"/>
      <c r="M23" s="77"/>
      <c r="N23" s="77"/>
      <c r="O23" s="77"/>
      <c r="P23" s="118">
        <f t="shared" si="1"/>
        <v>0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97"/>
      <c r="C24" s="83"/>
      <c r="D24" s="97"/>
      <c r="E24" s="97"/>
      <c r="F24" s="53"/>
      <c r="G24" s="53"/>
      <c r="H24" s="53"/>
      <c r="I24" s="53"/>
      <c r="J24" s="102">
        <f t="shared" si="0"/>
      </c>
      <c r="K24" s="77"/>
      <c r="L24" s="77"/>
      <c r="M24" s="77"/>
      <c r="N24" s="77"/>
      <c r="O24" s="77"/>
      <c r="P24" s="118">
        <f t="shared" si="1"/>
        <v>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97"/>
      <c r="C25" s="83"/>
      <c r="D25" s="97"/>
      <c r="E25" s="97"/>
      <c r="F25" s="53"/>
      <c r="G25" s="53"/>
      <c r="H25" s="53"/>
      <c r="I25" s="53"/>
      <c r="J25" s="102">
        <f t="shared" si="0"/>
      </c>
      <c r="K25" s="77"/>
      <c r="L25" s="77"/>
      <c r="M25" s="77"/>
      <c r="N25" s="77"/>
      <c r="O25" s="77"/>
      <c r="P25" s="118">
        <f t="shared" si="1"/>
        <v>0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97"/>
      <c r="C26" s="83"/>
      <c r="D26" s="97"/>
      <c r="E26" s="97"/>
      <c r="F26" s="53"/>
      <c r="G26" s="53"/>
      <c r="H26" s="53"/>
      <c r="I26" s="53"/>
      <c r="J26" s="102">
        <f t="shared" si="0"/>
      </c>
      <c r="K26" s="77"/>
      <c r="L26" s="77"/>
      <c r="M26" s="77"/>
      <c r="N26" s="77"/>
      <c r="O26" s="77"/>
      <c r="P26" s="118">
        <f t="shared" si="1"/>
        <v>0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97"/>
      <c r="C27" s="83"/>
      <c r="D27" s="97"/>
      <c r="E27" s="97"/>
      <c r="F27" s="53"/>
      <c r="G27" s="53"/>
      <c r="H27" s="53"/>
      <c r="I27" s="53"/>
      <c r="J27" s="102">
        <f t="shared" si="0"/>
      </c>
      <c r="K27" s="77"/>
      <c r="L27" s="77"/>
      <c r="M27" s="77"/>
      <c r="N27" s="77"/>
      <c r="O27" s="77"/>
      <c r="P27" s="118">
        <f t="shared" si="1"/>
        <v>0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75">
        <v>24</v>
      </c>
      <c r="B28" s="97"/>
      <c r="C28" s="83"/>
      <c r="D28" s="97"/>
      <c r="E28" s="97"/>
      <c r="F28" s="53"/>
      <c r="G28" s="53"/>
      <c r="H28" s="53"/>
      <c r="I28" s="53"/>
      <c r="J28" s="102">
        <f t="shared" si="0"/>
      </c>
      <c r="K28" s="77"/>
      <c r="L28" s="77"/>
      <c r="M28" s="77"/>
      <c r="N28" s="77"/>
      <c r="O28" s="77"/>
      <c r="P28" s="118">
        <f t="shared" si="1"/>
        <v>0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75">
        <v>25</v>
      </c>
      <c r="B29" s="97"/>
      <c r="C29" s="83"/>
      <c r="D29" s="97"/>
      <c r="E29" s="97"/>
      <c r="F29" s="53"/>
      <c r="G29" s="53"/>
      <c r="H29" s="53"/>
      <c r="I29" s="53"/>
      <c r="J29" s="102">
        <f t="shared" si="0"/>
      </c>
      <c r="K29" s="77"/>
      <c r="L29" s="77"/>
      <c r="M29" s="77"/>
      <c r="N29" s="77"/>
      <c r="O29" s="77"/>
      <c r="P29" s="118">
        <f t="shared" si="1"/>
        <v>0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99"/>
      <c r="C30" s="105"/>
      <c r="D30" s="99"/>
      <c r="E30" s="108"/>
      <c r="F30" s="37"/>
      <c r="G30" s="37"/>
      <c r="H30" s="37"/>
      <c r="I30" s="37"/>
      <c r="J30" s="102">
        <f t="shared" si="0"/>
      </c>
      <c r="K30" s="37"/>
      <c r="L30" s="37"/>
      <c r="M30" s="37"/>
      <c r="N30" s="37"/>
      <c r="O30" s="37"/>
      <c r="P30" s="118">
        <f t="shared" si="1"/>
        <v>0</v>
      </c>
      <c r="Q30" s="37"/>
      <c r="R30" s="37"/>
      <c r="S30" s="37"/>
    </row>
    <row r="31" spans="1:19" ht="15">
      <c r="A31" s="61"/>
      <c r="B31" s="99"/>
      <c r="C31" s="105"/>
      <c r="D31" s="99"/>
      <c r="E31" s="99"/>
      <c r="F31" s="37"/>
      <c r="G31" s="37"/>
      <c r="H31" s="37"/>
      <c r="I31" s="37"/>
      <c r="J31" s="102">
        <f t="shared" si="0"/>
      </c>
      <c r="K31" s="37"/>
      <c r="L31" s="37"/>
      <c r="M31" s="37"/>
      <c r="N31" s="37"/>
      <c r="O31" s="37"/>
      <c r="P31" s="118">
        <f t="shared" si="1"/>
        <v>0</v>
      </c>
      <c r="Q31" s="37"/>
      <c r="R31" s="37"/>
      <c r="S31" s="37"/>
    </row>
    <row r="32" spans="1:19" ht="15">
      <c r="A32" s="61"/>
      <c r="B32" s="99"/>
      <c r="C32" s="105"/>
      <c r="D32" s="99"/>
      <c r="E32" s="99"/>
      <c r="F32" s="37"/>
      <c r="G32" s="37"/>
      <c r="H32" s="37"/>
      <c r="I32" s="37"/>
      <c r="J32" s="102">
        <f t="shared" si="0"/>
      </c>
      <c r="K32" s="37"/>
      <c r="L32" s="37"/>
      <c r="M32" s="37"/>
      <c r="N32" s="37"/>
      <c r="O32" s="37"/>
      <c r="P32" s="118">
        <f t="shared" si="1"/>
        <v>0</v>
      </c>
      <c r="Q32" s="37"/>
      <c r="R32" s="37"/>
      <c r="S32" s="37"/>
    </row>
    <row r="33" spans="1:19" ht="15">
      <c r="A33" s="61"/>
      <c r="B33" s="99"/>
      <c r="C33" s="105"/>
      <c r="D33" s="99"/>
      <c r="E33" s="99"/>
      <c r="F33" s="37"/>
      <c r="G33" s="37"/>
      <c r="H33" s="37"/>
      <c r="I33" s="37"/>
      <c r="J33" s="102">
        <f t="shared" si="0"/>
      </c>
      <c r="K33" s="37"/>
      <c r="L33" s="37"/>
      <c r="M33" s="37"/>
      <c r="N33" s="37"/>
      <c r="O33" s="37"/>
      <c r="P33" s="118">
        <f t="shared" si="1"/>
        <v>0</v>
      </c>
      <c r="Q33" s="37"/>
      <c r="R33" s="37"/>
      <c r="S33" s="37"/>
    </row>
    <row r="34" spans="1:19" ht="15">
      <c r="A34" s="61"/>
      <c r="B34" s="99"/>
      <c r="C34" s="105"/>
      <c r="D34" s="99"/>
      <c r="E34" s="99"/>
      <c r="F34" s="37"/>
      <c r="G34" s="37"/>
      <c r="H34" s="37"/>
      <c r="I34" s="37"/>
      <c r="J34" s="102">
        <f t="shared" si="0"/>
      </c>
      <c r="K34" s="37"/>
      <c r="L34" s="37"/>
      <c r="M34" s="37"/>
      <c r="N34" s="37"/>
      <c r="O34" s="37"/>
      <c r="P34" s="118">
        <f t="shared" si="1"/>
        <v>0</v>
      </c>
      <c r="Q34" s="37"/>
      <c r="R34" s="37"/>
      <c r="S34" s="37"/>
    </row>
    <row r="35" spans="1:19" ht="15">
      <c r="A35" s="61"/>
      <c r="B35" s="99"/>
      <c r="C35" s="105"/>
      <c r="D35" s="99"/>
      <c r="E35" s="99"/>
      <c r="F35" s="37"/>
      <c r="G35" s="37"/>
      <c r="H35" s="37"/>
      <c r="I35" s="37"/>
      <c r="J35" s="102">
        <f t="shared" si="0"/>
      </c>
      <c r="K35" s="37"/>
      <c r="L35" s="37"/>
      <c r="M35" s="37"/>
      <c r="N35" s="37"/>
      <c r="O35" s="37"/>
      <c r="P35" s="118">
        <f t="shared" si="1"/>
        <v>0</v>
      </c>
      <c r="Q35" s="37"/>
      <c r="R35" s="37"/>
      <c r="S35" s="37"/>
    </row>
    <row r="36" spans="1:19" ht="15">
      <c r="A36" s="61"/>
      <c r="B36" s="99"/>
      <c r="C36" s="105"/>
      <c r="D36" s="99"/>
      <c r="E36" s="99"/>
      <c r="F36" s="37"/>
      <c r="G36" s="37"/>
      <c r="H36" s="37"/>
      <c r="I36" s="37"/>
      <c r="J36" s="102">
        <f t="shared" si="0"/>
      </c>
      <c r="K36" s="37"/>
      <c r="L36" s="37"/>
      <c r="M36" s="37"/>
      <c r="N36" s="37"/>
      <c r="O36" s="37"/>
      <c r="P36" s="118">
        <f t="shared" si="1"/>
        <v>0</v>
      </c>
      <c r="Q36" s="37"/>
      <c r="R36" s="37"/>
      <c r="S36" s="37"/>
    </row>
    <row r="37" spans="1:19" ht="15">
      <c r="A37" s="61"/>
      <c r="B37" s="99"/>
      <c r="C37" s="105"/>
      <c r="D37" s="99"/>
      <c r="E37" s="99"/>
      <c r="F37" s="37"/>
      <c r="G37" s="37"/>
      <c r="H37" s="37"/>
      <c r="I37" s="37"/>
      <c r="J37" s="102">
        <f t="shared" si="0"/>
      </c>
      <c r="K37" s="37"/>
      <c r="L37" s="37"/>
      <c r="M37" s="37"/>
      <c r="N37" s="37"/>
      <c r="O37" s="37"/>
      <c r="P37" s="118">
        <f t="shared" si="1"/>
        <v>0</v>
      </c>
      <c r="Q37" s="37"/>
      <c r="R37" s="37"/>
      <c r="S37" s="37"/>
    </row>
    <row r="38" spans="1:19" ht="15">
      <c r="A38" s="61"/>
      <c r="B38" s="99"/>
      <c r="C38" s="105"/>
      <c r="D38" s="99"/>
      <c r="E38" s="99"/>
      <c r="F38" s="37"/>
      <c r="G38" s="37"/>
      <c r="H38" s="37"/>
      <c r="I38" s="37"/>
      <c r="J38" s="102">
        <f t="shared" si="0"/>
      </c>
      <c r="K38" s="37"/>
      <c r="L38" s="37"/>
      <c r="M38" s="37"/>
      <c r="N38" s="37"/>
      <c r="O38" s="37"/>
      <c r="P38" s="118">
        <f t="shared" si="1"/>
        <v>0</v>
      </c>
      <c r="Q38" s="37"/>
      <c r="R38" s="37"/>
      <c r="S38" s="37"/>
    </row>
    <row r="39" spans="1:19" ht="15">
      <c r="A39" s="61"/>
      <c r="B39" s="99"/>
      <c r="C39" s="105"/>
      <c r="D39" s="99"/>
      <c r="E39" s="99"/>
      <c r="F39" s="37"/>
      <c r="G39" s="37"/>
      <c r="H39" s="37"/>
      <c r="I39" s="37"/>
      <c r="J39" s="102">
        <f t="shared" si="0"/>
      </c>
      <c r="K39" s="37"/>
      <c r="L39" s="37"/>
      <c r="M39" s="37"/>
      <c r="N39" s="37"/>
      <c r="O39" s="37"/>
      <c r="P39" s="118">
        <f t="shared" si="1"/>
        <v>0</v>
      </c>
      <c r="Q39" s="37"/>
      <c r="R39" s="37"/>
      <c r="S39" s="37"/>
    </row>
    <row r="40" spans="1:19" ht="15">
      <c r="A40" s="61"/>
      <c r="B40" s="99"/>
      <c r="C40" s="105"/>
      <c r="D40" s="99"/>
      <c r="E40" s="99"/>
      <c r="F40" s="37"/>
      <c r="G40" s="37"/>
      <c r="H40" s="37"/>
      <c r="I40" s="37"/>
      <c r="J40" s="102">
        <f t="shared" si="0"/>
      </c>
      <c r="K40" s="37"/>
      <c r="L40" s="37"/>
      <c r="M40" s="37"/>
      <c r="N40" s="37"/>
      <c r="O40" s="37"/>
      <c r="P40" s="118">
        <f t="shared" si="1"/>
        <v>0</v>
      </c>
      <c r="Q40" s="37"/>
      <c r="R40" s="37"/>
      <c r="S40" s="37"/>
    </row>
    <row r="41" spans="1:19" ht="15">
      <c r="A41" s="61"/>
      <c r="B41" s="99"/>
      <c r="C41" s="105"/>
      <c r="D41" s="99"/>
      <c r="E41" s="99"/>
      <c r="F41" s="37"/>
      <c r="G41" s="37"/>
      <c r="H41" s="37"/>
      <c r="I41" s="37"/>
      <c r="J41" s="102">
        <f t="shared" si="0"/>
      </c>
      <c r="K41" s="37"/>
      <c r="L41" s="37"/>
      <c r="M41" s="37"/>
      <c r="N41" s="37"/>
      <c r="O41" s="37"/>
      <c r="P41" s="118">
        <f t="shared" si="1"/>
        <v>0</v>
      </c>
      <c r="Q41" s="37"/>
      <c r="R41" s="37"/>
      <c r="S41" s="37"/>
    </row>
    <row r="42" spans="1:19" ht="15">
      <c r="A42" s="61"/>
      <c r="B42" s="99"/>
      <c r="C42" s="105"/>
      <c r="D42" s="99"/>
      <c r="E42" s="99"/>
      <c r="F42" s="37"/>
      <c r="G42" s="37"/>
      <c r="H42" s="37"/>
      <c r="I42" s="37"/>
      <c r="J42" s="102">
        <f t="shared" si="0"/>
      </c>
      <c r="K42" s="37"/>
      <c r="L42" s="37"/>
      <c r="M42" s="37"/>
      <c r="N42" s="37"/>
      <c r="O42" s="37"/>
      <c r="P42" s="118">
        <f t="shared" si="1"/>
        <v>0</v>
      </c>
      <c r="Q42" s="37"/>
      <c r="R42" s="37"/>
      <c r="S42" s="37"/>
    </row>
    <row r="43" spans="1:19" ht="15">
      <c r="A43" s="61"/>
      <c r="B43" s="99"/>
      <c r="C43" s="105"/>
      <c r="D43" s="99"/>
      <c r="E43" s="99"/>
      <c r="F43" s="37"/>
      <c r="G43" s="37"/>
      <c r="H43" s="37"/>
      <c r="I43" s="37"/>
      <c r="J43" s="102">
        <f t="shared" si="0"/>
      </c>
      <c r="K43" s="37"/>
      <c r="L43" s="37"/>
      <c r="M43" s="37"/>
      <c r="N43" s="37"/>
      <c r="O43" s="37"/>
      <c r="P43" s="118">
        <f t="shared" si="1"/>
        <v>0</v>
      </c>
      <c r="Q43" s="37"/>
      <c r="R43" s="37"/>
      <c r="S43" s="37"/>
    </row>
    <row r="44" spans="1:19" ht="15">
      <c r="A44" s="61"/>
      <c r="B44" s="99"/>
      <c r="C44" s="105"/>
      <c r="D44" s="99"/>
      <c r="E44" s="99"/>
      <c r="F44" s="37"/>
      <c r="G44" s="37"/>
      <c r="H44" s="37"/>
      <c r="I44" s="37"/>
      <c r="J44" s="102">
        <f t="shared" si="0"/>
      </c>
      <c r="K44" s="37"/>
      <c r="L44" s="37"/>
      <c r="M44" s="37"/>
      <c r="N44" s="37"/>
      <c r="O44" s="37"/>
      <c r="P44" s="118">
        <f t="shared" si="1"/>
        <v>0</v>
      </c>
      <c r="Q44" s="37"/>
      <c r="R44" s="37"/>
      <c r="S44" s="37"/>
    </row>
    <row r="45" spans="1:19" ht="15">
      <c r="A45" s="61"/>
      <c r="B45" s="99"/>
      <c r="C45" s="105"/>
      <c r="D45" s="99"/>
      <c r="E45" s="99"/>
      <c r="F45" s="37"/>
      <c r="G45" s="37"/>
      <c r="H45" s="37"/>
      <c r="I45" s="37"/>
      <c r="J45" s="102">
        <f t="shared" si="0"/>
      </c>
      <c r="K45" s="37"/>
      <c r="L45" s="37"/>
      <c r="M45" s="37"/>
      <c r="N45" s="37"/>
      <c r="O45" s="37"/>
      <c r="P45" s="118">
        <f t="shared" si="1"/>
        <v>0</v>
      </c>
      <c r="Q45" s="37"/>
      <c r="R45" s="37"/>
      <c r="S45" s="37"/>
    </row>
    <row r="46" spans="1:19" ht="15">
      <c r="A46" s="61"/>
      <c r="B46" s="99"/>
      <c r="C46" s="105"/>
      <c r="D46" s="99"/>
      <c r="E46" s="99"/>
      <c r="F46" s="37"/>
      <c r="G46" s="37"/>
      <c r="H46" s="37"/>
      <c r="I46" s="37"/>
      <c r="J46" s="102">
        <f t="shared" si="0"/>
      </c>
      <c r="K46" s="37"/>
      <c r="L46" s="37"/>
      <c r="M46" s="37"/>
      <c r="N46" s="37"/>
      <c r="O46" s="37"/>
      <c r="P46" s="118">
        <f t="shared" si="1"/>
        <v>0</v>
      </c>
      <c r="Q46" s="37"/>
      <c r="R46" s="37"/>
      <c r="S46" s="37"/>
    </row>
    <row r="47" spans="1:19" ht="15">
      <c r="A47" s="61"/>
      <c r="B47" s="99"/>
      <c r="C47" s="105"/>
      <c r="D47" s="99"/>
      <c r="E47" s="99"/>
      <c r="F47" s="37"/>
      <c r="G47" s="37"/>
      <c r="H47" s="37"/>
      <c r="I47" s="37"/>
      <c r="J47" s="102">
        <f t="shared" si="0"/>
      </c>
      <c r="K47" s="37"/>
      <c r="L47" s="37"/>
      <c r="M47" s="37"/>
      <c r="N47" s="37"/>
      <c r="O47" s="37"/>
      <c r="P47" s="118">
        <f t="shared" si="1"/>
        <v>0</v>
      </c>
      <c r="Q47" s="37"/>
      <c r="R47" s="37"/>
      <c r="S47" s="37"/>
    </row>
    <row r="48" spans="1:19" ht="15">
      <c r="A48" s="61"/>
      <c r="B48" s="99"/>
      <c r="C48" s="105"/>
      <c r="D48" s="99"/>
      <c r="E48" s="99"/>
      <c r="F48" s="37"/>
      <c r="G48" s="37"/>
      <c r="H48" s="37"/>
      <c r="I48" s="37"/>
      <c r="J48" s="102">
        <f t="shared" si="0"/>
      </c>
      <c r="K48" s="37"/>
      <c r="L48" s="37"/>
      <c r="M48" s="37"/>
      <c r="N48" s="37"/>
      <c r="O48" s="37"/>
      <c r="P48" s="118">
        <f t="shared" si="1"/>
        <v>0</v>
      </c>
      <c r="Q48" s="37"/>
      <c r="R48" s="37"/>
      <c r="S48" s="37"/>
    </row>
    <row r="49" spans="1:19" ht="15">
      <c r="A49" s="61"/>
      <c r="B49" s="99"/>
      <c r="C49" s="105"/>
      <c r="D49" s="99"/>
      <c r="E49" s="99"/>
      <c r="F49" s="37"/>
      <c r="G49" s="37"/>
      <c r="H49" s="37"/>
      <c r="I49" s="37"/>
      <c r="J49" s="102">
        <f t="shared" si="0"/>
      </c>
      <c r="K49" s="37"/>
      <c r="L49" s="37"/>
      <c r="M49" s="37"/>
      <c r="N49" s="37"/>
      <c r="O49" s="37"/>
      <c r="P49" s="118">
        <f t="shared" si="1"/>
        <v>0</v>
      </c>
      <c r="Q49" s="37"/>
      <c r="R49" s="37"/>
      <c r="S49" s="37"/>
    </row>
    <row r="50" spans="1:19" ht="15">
      <c r="A50" s="61"/>
      <c r="B50" s="99"/>
      <c r="C50" s="105"/>
      <c r="D50" s="99"/>
      <c r="E50" s="99"/>
      <c r="F50" s="37"/>
      <c r="G50" s="37"/>
      <c r="H50" s="37"/>
      <c r="I50" s="37"/>
      <c r="J50" s="102">
        <f t="shared" si="0"/>
      </c>
      <c r="K50" s="37"/>
      <c r="L50" s="37"/>
      <c r="M50" s="37"/>
      <c r="N50" s="37"/>
      <c r="O50" s="37"/>
      <c r="P50" s="118">
        <f t="shared" si="1"/>
        <v>0</v>
      </c>
      <c r="Q50" s="37"/>
      <c r="R50" s="37"/>
      <c r="S50" s="37"/>
    </row>
    <row r="51" spans="1:19" ht="15">
      <c r="A51" s="61"/>
      <c r="B51" s="99"/>
      <c r="C51" s="105"/>
      <c r="D51" s="99"/>
      <c r="E51" s="99"/>
      <c r="F51" s="37"/>
      <c r="G51" s="37"/>
      <c r="H51" s="37"/>
      <c r="I51" s="37"/>
      <c r="J51" s="102">
        <f t="shared" si="0"/>
      </c>
      <c r="K51" s="37"/>
      <c r="L51" s="37"/>
      <c r="M51" s="37"/>
      <c r="N51" s="37"/>
      <c r="O51" s="37"/>
      <c r="P51" s="118">
        <f t="shared" si="1"/>
        <v>0</v>
      </c>
      <c r="Q51" s="37"/>
      <c r="R51" s="37"/>
      <c r="S51" s="37"/>
    </row>
    <row r="52" spans="1:19" ht="15">
      <c r="A52" s="61"/>
      <c r="B52" s="99"/>
      <c r="C52" s="105"/>
      <c r="D52" s="99"/>
      <c r="E52" s="99"/>
      <c r="F52" s="37"/>
      <c r="G52" s="37"/>
      <c r="H52" s="37"/>
      <c r="I52" s="37"/>
      <c r="J52" s="102">
        <f t="shared" si="0"/>
      </c>
      <c r="K52" s="37"/>
      <c r="L52" s="37"/>
      <c r="M52" s="37"/>
      <c r="N52" s="37"/>
      <c r="O52" s="37"/>
      <c r="P52" s="118">
        <f t="shared" si="1"/>
        <v>0</v>
      </c>
      <c r="Q52" s="37"/>
      <c r="R52" s="37"/>
      <c r="S52" s="37"/>
    </row>
    <row r="53" spans="1:19" ht="15">
      <c r="A53" s="61"/>
      <c r="B53" s="99"/>
      <c r="C53" s="105"/>
      <c r="D53" s="99"/>
      <c r="E53" s="99"/>
      <c r="F53" s="37"/>
      <c r="G53" s="37"/>
      <c r="H53" s="37"/>
      <c r="I53" s="37"/>
      <c r="J53" s="102">
        <f t="shared" si="0"/>
      </c>
      <c r="K53" s="37"/>
      <c r="L53" s="37"/>
      <c r="M53" s="37"/>
      <c r="N53" s="37"/>
      <c r="O53" s="37"/>
      <c r="P53" s="118">
        <f t="shared" si="1"/>
        <v>0</v>
      </c>
      <c r="Q53" s="37"/>
      <c r="R53" s="37"/>
      <c r="S53" s="37"/>
    </row>
    <row r="54" spans="1:19" ht="15">
      <c r="A54" s="61"/>
      <c r="B54" s="99"/>
      <c r="C54" s="105"/>
      <c r="D54" s="99"/>
      <c r="E54" s="99"/>
      <c r="F54" s="37"/>
      <c r="G54" s="37"/>
      <c r="H54" s="37"/>
      <c r="I54" s="37"/>
      <c r="J54" s="102">
        <f t="shared" si="0"/>
      </c>
      <c r="K54" s="37"/>
      <c r="L54" s="37"/>
      <c r="M54" s="37"/>
      <c r="N54" s="37"/>
      <c r="O54" s="37"/>
      <c r="P54" s="118">
        <f t="shared" si="1"/>
        <v>0</v>
      </c>
      <c r="Q54" s="37"/>
      <c r="R54" s="37"/>
      <c r="S54" s="37"/>
    </row>
    <row r="55" spans="1:19" ht="15">
      <c r="A55" s="61"/>
      <c r="B55" s="99"/>
      <c r="C55" s="105"/>
      <c r="D55" s="99"/>
      <c r="E55" s="99"/>
      <c r="F55" s="37"/>
      <c r="G55" s="37"/>
      <c r="H55" s="37"/>
      <c r="I55" s="37"/>
      <c r="J55" s="102">
        <f t="shared" si="0"/>
      </c>
      <c r="K55" s="37"/>
      <c r="L55" s="37"/>
      <c r="M55" s="37"/>
      <c r="N55" s="37"/>
      <c r="O55" s="37"/>
      <c r="P55" s="118">
        <f t="shared" si="1"/>
        <v>0</v>
      </c>
      <c r="Q55" s="37"/>
      <c r="R55" s="37"/>
      <c r="S55" s="37"/>
    </row>
    <row r="56" spans="1:19" ht="15">
      <c r="A56" s="61"/>
      <c r="B56" s="99"/>
      <c r="C56" s="105"/>
      <c r="D56" s="99"/>
      <c r="E56" s="99"/>
      <c r="F56" s="37"/>
      <c r="G56" s="37"/>
      <c r="H56" s="37"/>
      <c r="I56" s="37"/>
      <c r="J56" s="102">
        <f t="shared" si="0"/>
      </c>
      <c r="K56" s="37"/>
      <c r="L56" s="37"/>
      <c r="M56" s="37"/>
      <c r="N56" s="37"/>
      <c r="O56" s="37"/>
      <c r="P56" s="118">
        <f t="shared" si="1"/>
        <v>0</v>
      </c>
      <c r="Q56" s="37"/>
      <c r="R56" s="37"/>
      <c r="S56" s="37"/>
    </row>
    <row r="57" spans="1:19" ht="15">
      <c r="A57" s="61"/>
      <c r="B57" s="99"/>
      <c r="C57" s="105"/>
      <c r="D57" s="99"/>
      <c r="E57" s="99"/>
      <c r="F57" s="37"/>
      <c r="G57" s="37"/>
      <c r="H57" s="37"/>
      <c r="I57" s="37"/>
      <c r="J57" s="102">
        <f t="shared" si="0"/>
      </c>
      <c r="K57" s="37"/>
      <c r="L57" s="37"/>
      <c r="M57" s="37"/>
      <c r="N57" s="37"/>
      <c r="O57" s="37"/>
      <c r="P57" s="118">
        <f t="shared" si="1"/>
        <v>0</v>
      </c>
      <c r="Q57" s="37"/>
      <c r="R57" s="37"/>
      <c r="S57" s="37"/>
    </row>
    <row r="58" spans="1:19" ht="15">
      <c r="A58" s="61"/>
      <c r="B58" s="99"/>
      <c r="C58" s="105"/>
      <c r="D58" s="99"/>
      <c r="E58" s="99"/>
      <c r="F58" s="37"/>
      <c r="G58" s="37"/>
      <c r="H58" s="37"/>
      <c r="I58" s="37"/>
      <c r="J58" s="102">
        <f t="shared" si="0"/>
      </c>
      <c r="K58" s="37"/>
      <c r="L58" s="37"/>
      <c r="M58" s="37"/>
      <c r="N58" s="37"/>
      <c r="O58" s="37"/>
      <c r="P58" s="118">
        <f t="shared" si="1"/>
        <v>0</v>
      </c>
      <c r="Q58" s="37"/>
      <c r="R58" s="37"/>
      <c r="S58" s="37"/>
    </row>
    <row r="59" spans="1:19" ht="15">
      <c r="A59" s="61"/>
      <c r="B59" s="99"/>
      <c r="C59" s="105"/>
      <c r="D59" s="99"/>
      <c r="E59" s="99"/>
      <c r="F59" s="37"/>
      <c r="G59" s="37"/>
      <c r="H59" s="37"/>
      <c r="I59" s="37"/>
      <c r="J59" s="102">
        <f t="shared" si="0"/>
      </c>
      <c r="K59" s="37"/>
      <c r="L59" s="37"/>
      <c r="M59" s="37"/>
      <c r="N59" s="37"/>
      <c r="O59" s="37"/>
      <c r="P59" s="118">
        <f t="shared" si="1"/>
        <v>0</v>
      </c>
      <c r="Q59" s="37"/>
      <c r="R59" s="37"/>
      <c r="S59" s="37"/>
    </row>
    <row r="60" spans="1:19" ht="15">
      <c r="A60" s="61"/>
      <c r="B60" s="99"/>
      <c r="C60" s="105"/>
      <c r="D60" s="99"/>
      <c r="E60" s="99"/>
      <c r="F60" s="37"/>
      <c r="G60" s="37"/>
      <c r="H60" s="37"/>
      <c r="I60" s="37"/>
      <c r="J60" s="102">
        <f t="shared" si="0"/>
      </c>
      <c r="K60" s="37"/>
      <c r="L60" s="37"/>
      <c r="M60" s="37"/>
      <c r="N60" s="37"/>
      <c r="O60" s="37"/>
      <c r="P60" s="118">
        <f t="shared" si="1"/>
        <v>0</v>
      </c>
      <c r="Q60" s="37"/>
      <c r="R60" s="37"/>
      <c r="S60" s="37"/>
    </row>
    <row r="61" spans="1:19" ht="15">
      <c r="A61" s="61"/>
      <c r="B61" s="99"/>
      <c r="C61" s="105"/>
      <c r="D61" s="99"/>
      <c r="E61" s="99"/>
      <c r="F61" s="37"/>
      <c r="G61" s="37"/>
      <c r="H61" s="37"/>
      <c r="I61" s="37"/>
      <c r="J61" s="102">
        <f t="shared" si="0"/>
      </c>
      <c r="K61" s="37"/>
      <c r="L61" s="37"/>
      <c r="M61" s="37"/>
      <c r="N61" s="37"/>
      <c r="O61" s="37"/>
      <c r="P61" s="118">
        <f t="shared" si="1"/>
        <v>0</v>
      </c>
      <c r="Q61" s="37"/>
      <c r="R61" s="37"/>
      <c r="S61" s="37"/>
    </row>
    <row r="62" spans="1:19" ht="15">
      <c r="A62" s="61"/>
      <c r="B62" s="99"/>
      <c r="C62" s="105"/>
      <c r="D62" s="99"/>
      <c r="E62" s="99"/>
      <c r="F62" s="37"/>
      <c r="G62" s="37"/>
      <c r="H62" s="37"/>
      <c r="I62" s="37"/>
      <c r="J62" s="102">
        <f t="shared" si="0"/>
      </c>
      <c r="K62" s="37"/>
      <c r="L62" s="37"/>
      <c r="M62" s="37"/>
      <c r="N62" s="37"/>
      <c r="O62" s="37"/>
      <c r="P62" s="118">
        <f t="shared" si="1"/>
        <v>0</v>
      </c>
      <c r="Q62" s="37"/>
      <c r="R62" s="37"/>
      <c r="S62" s="37"/>
    </row>
    <row r="63" spans="1:19" ht="15">
      <c r="A63" s="61"/>
      <c r="B63" s="99"/>
      <c r="C63" s="105"/>
      <c r="D63" s="99"/>
      <c r="E63" s="99"/>
      <c r="F63" s="37"/>
      <c r="G63" s="37"/>
      <c r="H63" s="37"/>
      <c r="I63" s="37"/>
      <c r="J63" s="102">
        <f t="shared" si="0"/>
      </c>
      <c r="K63" s="37"/>
      <c r="L63" s="37"/>
      <c r="M63" s="37"/>
      <c r="N63" s="37"/>
      <c r="O63" s="37"/>
      <c r="P63" s="118">
        <f t="shared" si="1"/>
        <v>0</v>
      </c>
      <c r="Q63" s="37"/>
      <c r="R63" s="37"/>
      <c r="S63" s="37"/>
    </row>
    <row r="64" spans="1:19" ht="15">
      <c r="A64" s="61"/>
      <c r="B64" s="99"/>
      <c r="C64" s="105"/>
      <c r="D64" s="99"/>
      <c r="E64" s="99"/>
      <c r="F64" s="37"/>
      <c r="G64" s="37"/>
      <c r="H64" s="37"/>
      <c r="I64" s="37"/>
      <c r="J64" s="102">
        <f t="shared" si="0"/>
      </c>
      <c r="K64" s="37"/>
      <c r="L64" s="37"/>
      <c r="M64" s="37"/>
      <c r="N64" s="37"/>
      <c r="O64" s="37"/>
      <c r="P64" s="118">
        <f t="shared" si="1"/>
        <v>0</v>
      </c>
      <c r="Q64" s="37"/>
      <c r="R64" s="37"/>
      <c r="S64" s="37"/>
    </row>
    <row r="65" spans="1:19" ht="15">
      <c r="A65" s="61"/>
      <c r="B65" s="99"/>
      <c r="C65" s="105"/>
      <c r="D65" s="99"/>
      <c r="E65" s="99"/>
      <c r="F65" s="37"/>
      <c r="G65" s="37"/>
      <c r="H65" s="37"/>
      <c r="I65" s="37"/>
      <c r="J65" s="102">
        <f t="shared" si="0"/>
      </c>
      <c r="K65" s="37"/>
      <c r="L65" s="37"/>
      <c r="M65" s="37"/>
      <c r="N65" s="37"/>
      <c r="O65" s="37"/>
      <c r="P65" s="118">
        <f t="shared" si="1"/>
        <v>0</v>
      </c>
      <c r="Q65" s="37"/>
      <c r="R65" s="37"/>
      <c r="S65" s="37"/>
    </row>
    <row r="66" spans="1:19" ht="15">
      <c r="A66" s="61"/>
      <c r="B66" s="99"/>
      <c r="C66" s="105"/>
      <c r="D66" s="99"/>
      <c r="E66" s="99"/>
      <c r="F66" s="37"/>
      <c r="G66" s="37"/>
      <c r="H66" s="37"/>
      <c r="I66" s="37"/>
      <c r="J66" s="102">
        <f t="shared" si="0"/>
      </c>
      <c r="K66" s="37"/>
      <c r="L66" s="37"/>
      <c r="M66" s="37"/>
      <c r="N66" s="37"/>
      <c r="O66" s="37"/>
      <c r="P66" s="118">
        <f t="shared" si="1"/>
        <v>0</v>
      </c>
      <c r="Q66" s="37"/>
      <c r="R66" s="37"/>
      <c r="S66" s="37"/>
    </row>
    <row r="67" spans="1:19" ht="15">
      <c r="A67" s="61"/>
      <c r="B67" s="99"/>
      <c r="C67" s="105"/>
      <c r="D67" s="99"/>
      <c r="E67" s="99"/>
      <c r="F67" s="37"/>
      <c r="G67" s="37"/>
      <c r="H67" s="37"/>
      <c r="I67" s="37"/>
      <c r="J67" s="102">
        <f t="shared" si="0"/>
      </c>
      <c r="K67" s="37"/>
      <c r="L67" s="37"/>
      <c r="M67" s="37"/>
      <c r="N67" s="37"/>
      <c r="O67" s="37"/>
      <c r="P67" s="118">
        <f t="shared" si="1"/>
        <v>0</v>
      </c>
      <c r="Q67" s="37"/>
      <c r="R67" s="37"/>
      <c r="S67" s="37"/>
    </row>
    <row r="68" spans="1:19" ht="15">
      <c r="A68" s="61"/>
      <c r="B68" s="99"/>
      <c r="C68" s="105"/>
      <c r="D68" s="99"/>
      <c r="E68" s="99"/>
      <c r="F68" s="37"/>
      <c r="G68" s="37"/>
      <c r="H68" s="37"/>
      <c r="I68" s="37"/>
      <c r="J68" s="102">
        <f t="shared" si="0"/>
      </c>
      <c r="K68" s="37"/>
      <c r="L68" s="37"/>
      <c r="M68" s="37"/>
      <c r="N68" s="37"/>
      <c r="O68" s="37"/>
      <c r="P68" s="118">
        <f t="shared" si="1"/>
        <v>0</v>
      </c>
      <c r="Q68" s="37"/>
      <c r="R68" s="37"/>
      <c r="S68" s="37"/>
    </row>
    <row r="69" spans="1:19" ht="15">
      <c r="A69" s="61"/>
      <c r="B69" s="99"/>
      <c r="C69" s="105"/>
      <c r="D69" s="99"/>
      <c r="E69" s="99"/>
      <c r="F69" s="37"/>
      <c r="G69" s="37"/>
      <c r="H69" s="37"/>
      <c r="I69" s="37"/>
      <c r="J69" s="102">
        <f aca="true" t="shared" si="2" ref="J69:J100">_xlfn.IFERROR(VLOOKUP(F69,CaseTypeDecode,2,FALSE),"")</f>
      </c>
      <c r="K69" s="37"/>
      <c r="L69" s="37"/>
      <c r="M69" s="37"/>
      <c r="N69" s="37"/>
      <c r="O69" s="37"/>
      <c r="P69" s="118">
        <f t="shared" si="1"/>
        <v>0</v>
      </c>
      <c r="Q69" s="37"/>
      <c r="R69" s="37"/>
      <c r="S69" s="37"/>
    </row>
    <row r="70" spans="1:19" ht="15">
      <c r="A70" s="61"/>
      <c r="B70" s="99"/>
      <c r="C70" s="105"/>
      <c r="D70" s="99"/>
      <c r="E70" s="99"/>
      <c r="F70" s="37"/>
      <c r="G70" s="37"/>
      <c r="H70" s="37"/>
      <c r="I70" s="37"/>
      <c r="J70" s="102">
        <f t="shared" si="2"/>
      </c>
      <c r="K70" s="37"/>
      <c r="L70" s="37"/>
      <c r="M70" s="37"/>
      <c r="N70" s="37"/>
      <c r="O70" s="37"/>
      <c r="P70" s="118">
        <f aca="true" t="shared" si="3" ref="P70:P100">G70*H70*I70</f>
        <v>0</v>
      </c>
      <c r="Q70" s="37"/>
      <c r="R70" s="37"/>
      <c r="S70" s="37"/>
    </row>
    <row r="71" spans="1:19" ht="15">
      <c r="A71" s="61"/>
      <c r="B71" s="99"/>
      <c r="C71" s="105"/>
      <c r="D71" s="99"/>
      <c r="E71" s="99"/>
      <c r="F71" s="37"/>
      <c r="G71" s="37"/>
      <c r="H71" s="37"/>
      <c r="I71" s="37"/>
      <c r="J71" s="102">
        <f t="shared" si="2"/>
      </c>
      <c r="K71" s="37"/>
      <c r="L71" s="37"/>
      <c r="M71" s="37"/>
      <c r="N71" s="37"/>
      <c r="O71" s="37"/>
      <c r="P71" s="118">
        <f t="shared" si="3"/>
        <v>0</v>
      </c>
      <c r="Q71" s="37"/>
      <c r="R71" s="37"/>
      <c r="S71" s="37"/>
    </row>
    <row r="72" spans="1:19" ht="15">
      <c r="A72" s="61"/>
      <c r="B72" s="99"/>
      <c r="C72" s="105"/>
      <c r="D72" s="99"/>
      <c r="E72" s="99"/>
      <c r="F72" s="37"/>
      <c r="G72" s="37"/>
      <c r="H72" s="37"/>
      <c r="I72" s="37"/>
      <c r="J72" s="102">
        <f t="shared" si="2"/>
      </c>
      <c r="K72" s="37"/>
      <c r="L72" s="37"/>
      <c r="M72" s="37"/>
      <c r="N72" s="37"/>
      <c r="O72" s="37"/>
      <c r="P72" s="118">
        <f t="shared" si="3"/>
        <v>0</v>
      </c>
      <c r="Q72" s="37"/>
      <c r="R72" s="37"/>
      <c r="S72" s="37"/>
    </row>
    <row r="73" spans="1:19" ht="15">
      <c r="A73" s="61"/>
      <c r="B73" s="99"/>
      <c r="C73" s="105"/>
      <c r="D73" s="99"/>
      <c r="E73" s="99"/>
      <c r="F73" s="37"/>
      <c r="G73" s="37"/>
      <c r="H73" s="37"/>
      <c r="I73" s="37"/>
      <c r="J73" s="102">
        <f t="shared" si="2"/>
      </c>
      <c r="K73" s="37"/>
      <c r="L73" s="37"/>
      <c r="M73" s="37"/>
      <c r="N73" s="37"/>
      <c r="O73" s="37"/>
      <c r="P73" s="118">
        <f t="shared" si="3"/>
        <v>0</v>
      </c>
      <c r="Q73" s="37"/>
      <c r="R73" s="37"/>
      <c r="S73" s="37"/>
    </row>
    <row r="74" spans="1:19" ht="15">
      <c r="A74" s="61"/>
      <c r="B74" s="99"/>
      <c r="C74" s="105"/>
      <c r="D74" s="99"/>
      <c r="E74" s="99"/>
      <c r="F74" s="37"/>
      <c r="G74" s="37"/>
      <c r="H74" s="37"/>
      <c r="I74" s="37"/>
      <c r="J74" s="102">
        <f t="shared" si="2"/>
      </c>
      <c r="K74" s="37"/>
      <c r="L74" s="37"/>
      <c r="M74" s="37"/>
      <c r="N74" s="37"/>
      <c r="O74" s="37"/>
      <c r="P74" s="118">
        <f t="shared" si="3"/>
        <v>0</v>
      </c>
      <c r="Q74" s="37"/>
      <c r="R74" s="37"/>
      <c r="S74" s="37"/>
    </row>
    <row r="75" spans="1:19" ht="15">
      <c r="A75" s="61"/>
      <c r="B75" s="99"/>
      <c r="C75" s="105"/>
      <c r="D75" s="99"/>
      <c r="E75" s="99"/>
      <c r="F75" s="37"/>
      <c r="G75" s="37"/>
      <c r="H75" s="37"/>
      <c r="I75" s="37"/>
      <c r="J75" s="102">
        <f t="shared" si="2"/>
      </c>
      <c r="K75" s="37"/>
      <c r="L75" s="37"/>
      <c r="M75" s="37"/>
      <c r="N75" s="37"/>
      <c r="O75" s="37"/>
      <c r="P75" s="118">
        <f t="shared" si="3"/>
        <v>0</v>
      </c>
      <c r="Q75" s="37"/>
      <c r="R75" s="37"/>
      <c r="S75" s="37"/>
    </row>
    <row r="76" spans="1:19" ht="15">
      <c r="A76" s="61"/>
      <c r="B76" s="99"/>
      <c r="C76" s="105"/>
      <c r="D76" s="99"/>
      <c r="E76" s="99"/>
      <c r="F76" s="37"/>
      <c r="G76" s="37"/>
      <c r="H76" s="37"/>
      <c r="I76" s="37"/>
      <c r="J76" s="102">
        <f t="shared" si="2"/>
      </c>
      <c r="K76" s="37"/>
      <c r="L76" s="37"/>
      <c r="M76" s="37"/>
      <c r="N76" s="37"/>
      <c r="O76" s="37"/>
      <c r="P76" s="118">
        <f t="shared" si="3"/>
        <v>0</v>
      </c>
      <c r="Q76" s="37"/>
      <c r="R76" s="37"/>
      <c r="S76" s="37"/>
    </row>
    <row r="77" spans="1:19" ht="15">
      <c r="A77" s="61"/>
      <c r="B77" s="99"/>
      <c r="C77" s="105"/>
      <c r="D77" s="99"/>
      <c r="E77" s="99"/>
      <c r="F77" s="37"/>
      <c r="G77" s="37"/>
      <c r="H77" s="37"/>
      <c r="I77" s="37"/>
      <c r="J77" s="102">
        <f t="shared" si="2"/>
      </c>
      <c r="K77" s="37"/>
      <c r="L77" s="37"/>
      <c r="M77" s="37"/>
      <c r="N77" s="37"/>
      <c r="O77" s="37"/>
      <c r="P77" s="118">
        <f t="shared" si="3"/>
        <v>0</v>
      </c>
      <c r="Q77" s="37"/>
      <c r="R77" s="37"/>
      <c r="S77" s="37"/>
    </row>
    <row r="78" spans="1:19" ht="15">
      <c r="A78" s="61"/>
      <c r="B78" s="99"/>
      <c r="C78" s="105"/>
      <c r="D78" s="99"/>
      <c r="E78" s="99"/>
      <c r="F78" s="37"/>
      <c r="G78" s="37"/>
      <c r="H78" s="37"/>
      <c r="I78" s="37"/>
      <c r="J78" s="102">
        <f t="shared" si="2"/>
      </c>
      <c r="K78" s="37"/>
      <c r="L78" s="37"/>
      <c r="M78" s="37"/>
      <c r="N78" s="37"/>
      <c r="O78" s="37"/>
      <c r="P78" s="118">
        <f t="shared" si="3"/>
        <v>0</v>
      </c>
      <c r="Q78" s="37"/>
      <c r="R78" s="37"/>
      <c r="S78" s="37"/>
    </row>
    <row r="79" spans="1:19" ht="15">
      <c r="A79" s="61"/>
      <c r="B79" s="99"/>
      <c r="C79" s="105"/>
      <c r="D79" s="99"/>
      <c r="E79" s="99"/>
      <c r="F79" s="37"/>
      <c r="G79" s="37"/>
      <c r="H79" s="37"/>
      <c r="I79" s="37"/>
      <c r="J79" s="102">
        <f t="shared" si="2"/>
      </c>
      <c r="K79" s="37"/>
      <c r="L79" s="37"/>
      <c r="M79" s="37"/>
      <c r="N79" s="37"/>
      <c r="O79" s="37"/>
      <c r="P79" s="118">
        <f t="shared" si="3"/>
        <v>0</v>
      </c>
      <c r="Q79" s="37"/>
      <c r="R79" s="37"/>
      <c r="S79" s="37"/>
    </row>
    <row r="80" spans="1:19" ht="15">
      <c r="A80" s="61"/>
      <c r="B80" s="99"/>
      <c r="C80" s="105"/>
      <c r="D80" s="99"/>
      <c r="E80" s="99"/>
      <c r="F80" s="37"/>
      <c r="G80" s="37"/>
      <c r="H80" s="37"/>
      <c r="I80" s="37"/>
      <c r="J80" s="102">
        <f t="shared" si="2"/>
      </c>
      <c r="K80" s="37"/>
      <c r="L80" s="37"/>
      <c r="M80" s="37"/>
      <c r="N80" s="37"/>
      <c r="O80" s="37"/>
      <c r="P80" s="118">
        <f t="shared" si="3"/>
        <v>0</v>
      </c>
      <c r="Q80" s="37"/>
      <c r="R80" s="37"/>
      <c r="S80" s="37"/>
    </row>
    <row r="81" spans="1:19" ht="15">
      <c r="A81" s="61"/>
      <c r="B81" s="99"/>
      <c r="C81" s="105"/>
      <c r="D81" s="99"/>
      <c r="E81" s="99"/>
      <c r="F81" s="37"/>
      <c r="G81" s="37"/>
      <c r="H81" s="37"/>
      <c r="I81" s="37"/>
      <c r="J81" s="102">
        <f t="shared" si="2"/>
      </c>
      <c r="K81" s="37"/>
      <c r="L81" s="37"/>
      <c r="M81" s="37"/>
      <c r="N81" s="37"/>
      <c r="O81" s="37"/>
      <c r="P81" s="118">
        <f t="shared" si="3"/>
        <v>0</v>
      </c>
      <c r="Q81" s="37"/>
      <c r="R81" s="37"/>
      <c r="S81" s="37"/>
    </row>
    <row r="82" spans="1:19" ht="15">
      <c r="A82" s="61"/>
      <c r="B82" s="99"/>
      <c r="C82" s="105"/>
      <c r="D82" s="99"/>
      <c r="E82" s="99"/>
      <c r="F82" s="37"/>
      <c r="G82" s="37"/>
      <c r="H82" s="37"/>
      <c r="I82" s="37"/>
      <c r="J82" s="102">
        <f t="shared" si="2"/>
      </c>
      <c r="K82" s="37"/>
      <c r="L82" s="37"/>
      <c r="M82" s="37"/>
      <c r="N82" s="37"/>
      <c r="O82" s="37"/>
      <c r="P82" s="118">
        <f t="shared" si="3"/>
        <v>0</v>
      </c>
      <c r="Q82" s="37"/>
      <c r="R82" s="37"/>
      <c r="S82" s="37"/>
    </row>
    <row r="83" spans="1:19" ht="15">
      <c r="A83" s="61"/>
      <c r="B83" s="99"/>
      <c r="C83" s="105"/>
      <c r="D83" s="99"/>
      <c r="E83" s="99"/>
      <c r="F83" s="37"/>
      <c r="G83" s="37"/>
      <c r="H83" s="37"/>
      <c r="I83" s="37"/>
      <c r="J83" s="102">
        <f t="shared" si="2"/>
      </c>
      <c r="K83" s="37"/>
      <c r="L83" s="37"/>
      <c r="M83" s="37"/>
      <c r="N83" s="37"/>
      <c r="O83" s="37"/>
      <c r="P83" s="118">
        <f t="shared" si="3"/>
        <v>0</v>
      </c>
      <c r="Q83" s="37"/>
      <c r="R83" s="37"/>
      <c r="S83" s="37"/>
    </row>
    <row r="84" spans="1:19" ht="15">
      <c r="A84" s="61"/>
      <c r="B84" s="99"/>
      <c r="C84" s="105"/>
      <c r="D84" s="99"/>
      <c r="E84" s="99"/>
      <c r="F84" s="37"/>
      <c r="G84" s="37"/>
      <c r="H84" s="37"/>
      <c r="I84" s="37"/>
      <c r="J84" s="102">
        <f t="shared" si="2"/>
      </c>
      <c r="K84" s="37"/>
      <c r="L84" s="37"/>
      <c r="M84" s="37"/>
      <c r="N84" s="37"/>
      <c r="O84" s="37"/>
      <c r="P84" s="118">
        <f t="shared" si="3"/>
        <v>0</v>
      </c>
      <c r="Q84" s="37"/>
      <c r="R84" s="37"/>
      <c r="S84" s="37"/>
    </row>
    <row r="85" spans="1:19" ht="15">
      <c r="A85" s="61"/>
      <c r="B85" s="99"/>
      <c r="C85" s="105"/>
      <c r="D85" s="99"/>
      <c r="E85" s="99"/>
      <c r="F85" s="37"/>
      <c r="G85" s="37"/>
      <c r="H85" s="37"/>
      <c r="I85" s="37"/>
      <c r="J85" s="102">
        <f t="shared" si="2"/>
      </c>
      <c r="K85" s="37"/>
      <c r="L85" s="37"/>
      <c r="M85" s="37"/>
      <c r="N85" s="37"/>
      <c r="O85" s="37"/>
      <c r="P85" s="118">
        <f t="shared" si="3"/>
        <v>0</v>
      </c>
      <c r="Q85" s="37"/>
      <c r="R85" s="37"/>
      <c r="S85" s="37"/>
    </row>
    <row r="86" spans="1:19" ht="15">
      <c r="A86" s="61"/>
      <c r="B86" s="99"/>
      <c r="C86" s="105"/>
      <c r="D86" s="99"/>
      <c r="E86" s="99"/>
      <c r="F86" s="37"/>
      <c r="G86" s="37"/>
      <c r="H86" s="37"/>
      <c r="I86" s="37"/>
      <c r="J86" s="102">
        <f t="shared" si="2"/>
      </c>
      <c r="K86" s="37"/>
      <c r="L86" s="37"/>
      <c r="M86" s="37"/>
      <c r="N86" s="37"/>
      <c r="O86" s="37"/>
      <c r="P86" s="118">
        <f t="shared" si="3"/>
        <v>0</v>
      </c>
      <c r="Q86" s="37"/>
      <c r="R86" s="37"/>
      <c r="S86" s="37"/>
    </row>
    <row r="87" spans="1:19" ht="15">
      <c r="A87" s="61"/>
      <c r="B87" s="99"/>
      <c r="C87" s="105"/>
      <c r="D87" s="99"/>
      <c r="E87" s="99"/>
      <c r="F87" s="37"/>
      <c r="G87" s="37"/>
      <c r="H87" s="37"/>
      <c r="I87" s="37"/>
      <c r="J87" s="102">
        <f t="shared" si="2"/>
      </c>
      <c r="K87" s="37"/>
      <c r="L87" s="37"/>
      <c r="M87" s="37"/>
      <c r="N87" s="37"/>
      <c r="O87" s="37"/>
      <c r="P87" s="118">
        <f t="shared" si="3"/>
        <v>0</v>
      </c>
      <c r="Q87" s="37"/>
      <c r="R87" s="37"/>
      <c r="S87" s="37"/>
    </row>
    <row r="88" spans="1:19" ht="15">
      <c r="A88" s="61"/>
      <c r="B88" s="99"/>
      <c r="C88" s="105"/>
      <c r="D88" s="99"/>
      <c r="E88" s="99"/>
      <c r="F88" s="37"/>
      <c r="G88" s="37"/>
      <c r="H88" s="37"/>
      <c r="I88" s="37"/>
      <c r="J88" s="102">
        <f t="shared" si="2"/>
      </c>
      <c r="K88" s="37"/>
      <c r="L88" s="37"/>
      <c r="M88" s="37"/>
      <c r="N88" s="37"/>
      <c r="O88" s="37"/>
      <c r="P88" s="118">
        <f t="shared" si="3"/>
        <v>0</v>
      </c>
      <c r="Q88" s="37"/>
      <c r="R88" s="37"/>
      <c r="S88" s="37"/>
    </row>
    <row r="89" spans="1:19" ht="15">
      <c r="A89" s="61"/>
      <c r="B89" s="99"/>
      <c r="C89" s="105"/>
      <c r="D89" s="99"/>
      <c r="E89" s="99"/>
      <c r="F89" s="37"/>
      <c r="G89" s="37"/>
      <c r="H89" s="37"/>
      <c r="I89" s="37"/>
      <c r="J89" s="102">
        <f t="shared" si="2"/>
      </c>
      <c r="K89" s="37"/>
      <c r="L89" s="37"/>
      <c r="M89" s="37"/>
      <c r="N89" s="37"/>
      <c r="O89" s="37"/>
      <c r="P89" s="118">
        <f t="shared" si="3"/>
        <v>0</v>
      </c>
      <c r="Q89" s="37"/>
      <c r="R89" s="37"/>
      <c r="S89" s="37"/>
    </row>
    <row r="90" spans="1:19" ht="15">
      <c r="A90" s="61"/>
      <c r="B90" s="99"/>
      <c r="C90" s="105"/>
      <c r="D90" s="99"/>
      <c r="E90" s="99"/>
      <c r="F90" s="37"/>
      <c r="G90" s="37"/>
      <c r="H90" s="37"/>
      <c r="I90" s="37"/>
      <c r="J90" s="102">
        <f t="shared" si="2"/>
      </c>
      <c r="K90" s="37"/>
      <c r="L90" s="37"/>
      <c r="M90" s="37"/>
      <c r="N90" s="37"/>
      <c r="O90" s="37"/>
      <c r="P90" s="118">
        <f t="shared" si="3"/>
        <v>0</v>
      </c>
      <c r="Q90" s="37"/>
      <c r="R90" s="37"/>
      <c r="S90" s="37"/>
    </row>
    <row r="91" spans="1:19" ht="15">
      <c r="A91" s="61"/>
      <c r="B91" s="99"/>
      <c r="C91" s="105"/>
      <c r="D91" s="99"/>
      <c r="E91" s="99"/>
      <c r="F91" s="37"/>
      <c r="G91" s="37"/>
      <c r="H91" s="37"/>
      <c r="I91" s="37"/>
      <c r="J91" s="102">
        <f t="shared" si="2"/>
      </c>
      <c r="K91" s="37"/>
      <c r="L91" s="37"/>
      <c r="M91" s="37"/>
      <c r="N91" s="37"/>
      <c r="O91" s="37"/>
      <c r="P91" s="118">
        <f t="shared" si="3"/>
        <v>0</v>
      </c>
      <c r="Q91" s="37"/>
      <c r="R91" s="37"/>
      <c r="S91" s="37"/>
    </row>
    <row r="92" spans="1:19" ht="15">
      <c r="A92" s="61"/>
      <c r="B92" s="99"/>
      <c r="C92" s="105"/>
      <c r="D92" s="99"/>
      <c r="E92" s="99"/>
      <c r="F92" s="37"/>
      <c r="G92" s="37"/>
      <c r="H92" s="37"/>
      <c r="I92" s="37"/>
      <c r="J92" s="102">
        <f t="shared" si="2"/>
      </c>
      <c r="K92" s="37"/>
      <c r="L92" s="37"/>
      <c r="M92" s="37"/>
      <c r="N92" s="37"/>
      <c r="O92" s="37"/>
      <c r="P92" s="118">
        <f t="shared" si="3"/>
        <v>0</v>
      </c>
      <c r="Q92" s="37"/>
      <c r="R92" s="37"/>
      <c r="S92" s="37"/>
    </row>
    <row r="93" spans="1:19" ht="15">
      <c r="A93" s="61"/>
      <c r="B93" s="99"/>
      <c r="C93" s="105"/>
      <c r="D93" s="99"/>
      <c r="E93" s="99"/>
      <c r="F93" s="37"/>
      <c r="G93" s="37"/>
      <c r="H93" s="37"/>
      <c r="I93" s="37"/>
      <c r="J93" s="102">
        <f t="shared" si="2"/>
      </c>
      <c r="K93" s="37"/>
      <c r="L93" s="37"/>
      <c r="M93" s="37"/>
      <c r="N93" s="37"/>
      <c r="O93" s="37"/>
      <c r="P93" s="118">
        <f t="shared" si="3"/>
        <v>0</v>
      </c>
      <c r="Q93" s="37"/>
      <c r="R93" s="37"/>
      <c r="S93" s="37"/>
    </row>
    <row r="94" spans="1:19" ht="15">
      <c r="A94" s="61"/>
      <c r="B94" s="99"/>
      <c r="C94" s="105"/>
      <c r="D94" s="99"/>
      <c r="E94" s="99"/>
      <c r="F94" s="37"/>
      <c r="G94" s="37"/>
      <c r="H94" s="37"/>
      <c r="I94" s="37"/>
      <c r="J94" s="102">
        <f t="shared" si="2"/>
      </c>
      <c r="K94" s="37"/>
      <c r="L94" s="37"/>
      <c r="M94" s="37"/>
      <c r="N94" s="37"/>
      <c r="O94" s="37"/>
      <c r="P94" s="118">
        <f t="shared" si="3"/>
        <v>0</v>
      </c>
      <c r="Q94" s="37"/>
      <c r="R94" s="37"/>
      <c r="S94" s="37"/>
    </row>
    <row r="95" spans="1:19" ht="15">
      <c r="A95" s="61"/>
      <c r="B95" s="99"/>
      <c r="C95" s="105"/>
      <c r="D95" s="99"/>
      <c r="E95" s="99"/>
      <c r="F95" s="37"/>
      <c r="G95" s="37"/>
      <c r="H95" s="37"/>
      <c r="I95" s="37"/>
      <c r="J95" s="102">
        <f t="shared" si="2"/>
      </c>
      <c r="K95" s="37"/>
      <c r="L95" s="37"/>
      <c r="M95" s="37"/>
      <c r="N95" s="37"/>
      <c r="O95" s="37"/>
      <c r="P95" s="118">
        <f t="shared" si="3"/>
        <v>0</v>
      </c>
      <c r="Q95" s="37"/>
      <c r="R95" s="37"/>
      <c r="S95" s="37"/>
    </row>
    <row r="96" spans="1:19" ht="15">
      <c r="A96" s="61"/>
      <c r="B96" s="99"/>
      <c r="C96" s="105"/>
      <c r="D96" s="99"/>
      <c r="E96" s="99"/>
      <c r="F96" s="37"/>
      <c r="G96" s="37"/>
      <c r="H96" s="37"/>
      <c r="I96" s="37"/>
      <c r="J96" s="102">
        <f t="shared" si="2"/>
      </c>
      <c r="K96" s="37"/>
      <c r="L96" s="37"/>
      <c r="M96" s="37"/>
      <c r="N96" s="37"/>
      <c r="O96" s="37"/>
      <c r="P96" s="118">
        <f t="shared" si="3"/>
        <v>0</v>
      </c>
      <c r="Q96" s="37"/>
      <c r="R96" s="37"/>
      <c r="S96" s="37"/>
    </row>
    <row r="97" spans="1:19" ht="15">
      <c r="A97" s="61"/>
      <c r="B97" s="99"/>
      <c r="C97" s="105"/>
      <c r="D97" s="99"/>
      <c r="E97" s="99"/>
      <c r="F97" s="37"/>
      <c r="G97" s="37"/>
      <c r="H97" s="37"/>
      <c r="I97" s="37"/>
      <c r="J97" s="102">
        <f t="shared" si="2"/>
      </c>
      <c r="K97" s="37"/>
      <c r="L97" s="37"/>
      <c r="M97" s="37"/>
      <c r="N97" s="37"/>
      <c r="O97" s="37"/>
      <c r="P97" s="118">
        <f t="shared" si="3"/>
        <v>0</v>
      </c>
      <c r="Q97" s="37"/>
      <c r="R97" s="37"/>
      <c r="S97" s="37"/>
    </row>
    <row r="98" spans="1:19" ht="15">
      <c r="A98" s="61"/>
      <c r="B98" s="99"/>
      <c r="C98" s="105"/>
      <c r="D98" s="99"/>
      <c r="E98" s="99"/>
      <c r="F98" s="37"/>
      <c r="G98" s="37"/>
      <c r="H98" s="37"/>
      <c r="I98" s="37"/>
      <c r="J98" s="102">
        <f t="shared" si="2"/>
      </c>
      <c r="K98" s="37"/>
      <c r="L98" s="37"/>
      <c r="M98" s="37"/>
      <c r="N98" s="37"/>
      <c r="O98" s="37"/>
      <c r="P98" s="118">
        <f t="shared" si="3"/>
        <v>0</v>
      </c>
      <c r="Q98" s="37"/>
      <c r="R98" s="37"/>
      <c r="S98" s="37"/>
    </row>
    <row r="99" spans="1:19" ht="15">
      <c r="A99" s="61"/>
      <c r="B99" s="99"/>
      <c r="C99" s="105"/>
      <c r="D99" s="99"/>
      <c r="E99" s="99"/>
      <c r="F99" s="37"/>
      <c r="G99" s="37"/>
      <c r="H99" s="37"/>
      <c r="I99" s="37"/>
      <c r="J99" s="102">
        <f t="shared" si="2"/>
      </c>
      <c r="K99" s="37"/>
      <c r="L99" s="37"/>
      <c r="M99" s="37"/>
      <c r="N99" s="37"/>
      <c r="O99" s="37"/>
      <c r="P99" s="118">
        <f t="shared" si="3"/>
        <v>0</v>
      </c>
      <c r="Q99" s="37"/>
      <c r="R99" s="37"/>
      <c r="S99" s="37"/>
    </row>
    <row r="100" spans="1:19" ht="15">
      <c r="A100" s="61"/>
      <c r="B100" s="99"/>
      <c r="C100" s="105"/>
      <c r="D100" s="99"/>
      <c r="E100" s="99"/>
      <c r="F100" s="37"/>
      <c r="G100" s="37"/>
      <c r="H100" s="37"/>
      <c r="I100" s="37"/>
      <c r="J100" s="102">
        <f t="shared" si="2"/>
      </c>
      <c r="K100" s="37"/>
      <c r="L100" s="37"/>
      <c r="M100" s="37"/>
      <c r="N100" s="37"/>
      <c r="O100" s="37"/>
      <c r="P100" s="118">
        <f t="shared" si="3"/>
        <v>0</v>
      </c>
      <c r="Q100" s="37"/>
      <c r="R100" s="37"/>
      <c r="S100" s="37"/>
    </row>
  </sheetData>
  <sheetProtection formatCells="0" selectLockedCells="1"/>
  <mergeCells count="22">
    <mergeCell ref="K5:O10"/>
    <mergeCell ref="C1:E1"/>
    <mergeCell ref="G1:I1"/>
    <mergeCell ref="J1:K1"/>
    <mergeCell ref="M1:Q1"/>
    <mergeCell ref="R1:S1"/>
    <mergeCell ref="A2:C2"/>
    <mergeCell ref="D2:H2"/>
    <mergeCell ref="J2:K2"/>
    <mergeCell ref="R2:S2"/>
    <mergeCell ref="A3:B4"/>
    <mergeCell ref="C3:C4"/>
    <mergeCell ref="D3:D4"/>
    <mergeCell ref="E3:E4"/>
    <mergeCell ref="F3:F4"/>
    <mergeCell ref="G3:G4"/>
    <mergeCell ref="M3:M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F5:F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99" sqref="A99"/>
    </sheetView>
  </sheetViews>
  <sheetFormatPr defaultColWidth="8.8515625" defaultRowHeight="15"/>
  <cols>
    <col min="1" max="1" width="4.00390625" style="62" bestFit="1" customWidth="1"/>
    <col min="2" max="2" width="11.00390625" style="100" customWidth="1"/>
    <col min="3" max="3" width="10.57421875" style="106" customWidth="1"/>
    <col min="4" max="4" width="11.421875" style="100" customWidth="1"/>
    <col min="5" max="5" width="34.28125" style="100" customWidth="1"/>
    <col min="6" max="6" width="33.8515625" style="35" customWidth="1"/>
    <col min="7" max="7" width="11.7109375" style="35" customWidth="1"/>
    <col min="8" max="8" width="14.8515625" style="35" customWidth="1"/>
    <col min="9" max="9" width="16.57421875" style="35" customWidth="1"/>
    <col min="10" max="10" width="9.28125" style="104" bestFit="1" customWidth="1"/>
    <col min="11" max="13" width="9.28125" style="35" bestFit="1" customWidth="1"/>
    <col min="14" max="14" width="9.28125" style="35" customWidth="1"/>
    <col min="15" max="15" width="9.28125" style="35" bestFit="1" customWidth="1"/>
    <col min="16" max="16" width="9.28125" style="104" bestFit="1" customWidth="1"/>
    <col min="17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74"/>
      <c r="B1" s="77"/>
      <c r="C1" s="153" t="s">
        <v>60</v>
      </c>
      <c r="D1" s="154"/>
      <c r="E1" s="154"/>
      <c r="F1" s="85"/>
      <c r="G1" s="153" t="s">
        <v>49</v>
      </c>
      <c r="H1" s="155"/>
      <c r="I1" s="155"/>
      <c r="J1" s="156" t="s">
        <v>46</v>
      </c>
      <c r="K1" s="156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45</v>
      </c>
      <c r="E2" s="180"/>
      <c r="F2" s="180"/>
      <c r="G2" s="180"/>
      <c r="H2" s="180"/>
      <c r="I2" s="8"/>
      <c r="J2" s="157"/>
      <c r="K2" s="158"/>
      <c r="L2" s="88"/>
      <c r="M2" s="88"/>
      <c r="N2" s="88"/>
      <c r="O2" s="88"/>
      <c r="P2" s="112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61</v>
      </c>
      <c r="B3" s="184"/>
      <c r="C3" s="161" t="s">
        <v>67</v>
      </c>
      <c r="D3" s="161" t="s">
        <v>55</v>
      </c>
      <c r="E3" s="161" t="s">
        <v>68</v>
      </c>
      <c r="F3" s="175" t="s">
        <v>58</v>
      </c>
      <c r="G3" s="172" t="s">
        <v>69</v>
      </c>
      <c r="H3" s="172" t="s">
        <v>70</v>
      </c>
      <c r="I3" s="172" t="s">
        <v>71</v>
      </c>
      <c r="J3" s="174"/>
      <c r="K3" s="174"/>
      <c r="L3" s="174"/>
      <c r="M3" s="174"/>
      <c r="N3" s="89"/>
      <c r="O3" s="89"/>
      <c r="P3" s="113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6"/>
      <c r="G4" s="173"/>
      <c r="H4" s="173"/>
      <c r="I4" s="173"/>
      <c r="J4" s="174"/>
      <c r="K4" s="174"/>
      <c r="L4" s="174"/>
      <c r="M4" s="174"/>
      <c r="N4" s="90"/>
      <c r="O4" s="90"/>
      <c r="P4" s="114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 customHeight="1">
      <c r="A5" s="75">
        <v>1</v>
      </c>
      <c r="B5" s="97"/>
      <c r="C5" s="83"/>
      <c r="D5" s="97"/>
      <c r="E5" s="97"/>
      <c r="F5" s="53"/>
      <c r="G5" s="53"/>
      <c r="H5" s="53"/>
      <c r="I5" s="53"/>
      <c r="J5" s="103">
        <f aca="true" t="shared" si="0" ref="J5:J68">_xlfn.IFERROR(VLOOKUP(F5,CaseTypeDecode,2,FALSE),"")</f>
      </c>
      <c r="K5" s="163" t="s">
        <v>114</v>
      </c>
      <c r="L5" s="164"/>
      <c r="M5" s="164"/>
      <c r="N5" s="164"/>
      <c r="O5" s="165"/>
      <c r="P5" s="103">
        <f>G5*H5*I5</f>
        <v>0</v>
      </c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97"/>
      <c r="C6" s="83"/>
      <c r="D6" s="97"/>
      <c r="E6" s="97"/>
      <c r="F6" s="53"/>
      <c r="G6" s="53"/>
      <c r="H6" s="53"/>
      <c r="I6" s="53"/>
      <c r="J6" s="103">
        <f t="shared" si="0"/>
      </c>
      <c r="K6" s="166"/>
      <c r="L6" s="167"/>
      <c r="M6" s="167"/>
      <c r="N6" s="167"/>
      <c r="O6" s="168"/>
      <c r="P6" s="103">
        <f aca="true" t="shared" si="1" ref="P6:P69">G6*H6*I6</f>
        <v>0</v>
      </c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97"/>
      <c r="C7" s="83"/>
      <c r="D7" s="97"/>
      <c r="E7" s="97"/>
      <c r="F7" s="53"/>
      <c r="G7" s="53"/>
      <c r="H7" s="53"/>
      <c r="I7" s="53"/>
      <c r="J7" s="103">
        <f t="shared" si="0"/>
      </c>
      <c r="K7" s="166"/>
      <c r="L7" s="167"/>
      <c r="M7" s="167"/>
      <c r="N7" s="167"/>
      <c r="O7" s="168"/>
      <c r="P7" s="103">
        <f t="shared" si="1"/>
        <v>0</v>
      </c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97"/>
      <c r="C8" s="83"/>
      <c r="D8" s="97"/>
      <c r="E8" s="97"/>
      <c r="F8" s="53"/>
      <c r="G8" s="53"/>
      <c r="H8" s="53"/>
      <c r="I8" s="53"/>
      <c r="J8" s="103">
        <f t="shared" si="0"/>
      </c>
      <c r="K8" s="166"/>
      <c r="L8" s="167"/>
      <c r="M8" s="167"/>
      <c r="N8" s="167"/>
      <c r="O8" s="168"/>
      <c r="P8" s="103">
        <f t="shared" si="1"/>
        <v>0</v>
      </c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97"/>
      <c r="C9" s="83"/>
      <c r="D9" s="97"/>
      <c r="E9" s="97"/>
      <c r="F9" s="53"/>
      <c r="G9" s="53"/>
      <c r="H9" s="53"/>
      <c r="I9" s="53"/>
      <c r="J9" s="103">
        <f t="shared" si="0"/>
      </c>
      <c r="K9" s="166"/>
      <c r="L9" s="167"/>
      <c r="M9" s="167"/>
      <c r="N9" s="167"/>
      <c r="O9" s="168"/>
      <c r="P9" s="103">
        <f t="shared" si="1"/>
        <v>0</v>
      </c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97"/>
      <c r="C10" s="83"/>
      <c r="D10" s="97"/>
      <c r="E10" s="97"/>
      <c r="F10" s="53"/>
      <c r="G10" s="53"/>
      <c r="H10" s="53"/>
      <c r="I10" s="53"/>
      <c r="J10" s="103">
        <f t="shared" si="0"/>
      </c>
      <c r="K10" s="169"/>
      <c r="L10" s="170"/>
      <c r="M10" s="170"/>
      <c r="N10" s="170"/>
      <c r="O10" s="171"/>
      <c r="P10" s="103">
        <f t="shared" si="1"/>
        <v>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97"/>
      <c r="C11" s="83"/>
      <c r="D11" s="97"/>
      <c r="E11" s="97"/>
      <c r="F11" s="53"/>
      <c r="G11" s="53"/>
      <c r="H11" s="53"/>
      <c r="I11" s="53"/>
      <c r="J11" s="103">
        <f t="shared" si="0"/>
      </c>
      <c r="K11" s="77"/>
      <c r="L11" s="77"/>
      <c r="M11" s="77"/>
      <c r="N11" s="77"/>
      <c r="O11" s="77"/>
      <c r="P11" s="103">
        <f t="shared" si="1"/>
        <v>0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97"/>
      <c r="C12" s="83"/>
      <c r="D12" s="97"/>
      <c r="E12" s="97"/>
      <c r="F12" s="53"/>
      <c r="G12" s="53"/>
      <c r="H12" s="53"/>
      <c r="I12" s="53"/>
      <c r="J12" s="103">
        <f t="shared" si="0"/>
      </c>
      <c r="K12" s="77"/>
      <c r="L12" s="77"/>
      <c r="M12" s="77"/>
      <c r="N12" s="77"/>
      <c r="O12" s="77"/>
      <c r="P12" s="103">
        <f t="shared" si="1"/>
        <v>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97"/>
      <c r="C13" s="83"/>
      <c r="D13" s="97"/>
      <c r="E13" s="97"/>
      <c r="F13" s="53"/>
      <c r="G13" s="53"/>
      <c r="H13" s="53"/>
      <c r="I13" s="53"/>
      <c r="J13" s="103">
        <f t="shared" si="0"/>
      </c>
      <c r="K13" s="77"/>
      <c r="L13" s="77"/>
      <c r="M13" s="77"/>
      <c r="N13" s="77"/>
      <c r="O13" s="77"/>
      <c r="P13" s="103">
        <f t="shared" si="1"/>
        <v>0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97"/>
      <c r="C14" s="83"/>
      <c r="D14" s="97"/>
      <c r="E14" s="107"/>
      <c r="F14" s="53"/>
      <c r="G14" s="53"/>
      <c r="H14" s="53"/>
      <c r="I14" s="53"/>
      <c r="J14" s="103">
        <f t="shared" si="0"/>
      </c>
      <c r="K14" s="77"/>
      <c r="L14" s="77"/>
      <c r="M14" s="77"/>
      <c r="N14" s="77"/>
      <c r="O14" s="77"/>
      <c r="P14" s="103">
        <f t="shared" si="1"/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97"/>
      <c r="C15" s="83"/>
      <c r="D15" s="97"/>
      <c r="E15" s="97"/>
      <c r="F15" s="53"/>
      <c r="G15" s="53"/>
      <c r="H15" s="53"/>
      <c r="I15" s="53"/>
      <c r="J15" s="103">
        <f t="shared" si="0"/>
      </c>
      <c r="K15" s="77"/>
      <c r="L15" s="77"/>
      <c r="M15" s="77"/>
      <c r="N15" s="77"/>
      <c r="O15" s="77"/>
      <c r="P15" s="103">
        <f t="shared" si="1"/>
        <v>0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97"/>
      <c r="C16" s="83"/>
      <c r="D16" s="97"/>
      <c r="E16" s="97"/>
      <c r="F16" s="53"/>
      <c r="G16" s="53"/>
      <c r="H16" s="53"/>
      <c r="I16" s="53"/>
      <c r="J16" s="103">
        <f t="shared" si="0"/>
      </c>
      <c r="K16" s="77"/>
      <c r="L16" s="77"/>
      <c r="M16" s="77"/>
      <c r="N16" s="77"/>
      <c r="O16" s="77"/>
      <c r="P16" s="103">
        <f t="shared" si="1"/>
        <v>0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97"/>
      <c r="C17" s="83"/>
      <c r="D17" s="97"/>
      <c r="E17" s="97"/>
      <c r="F17" s="53"/>
      <c r="G17" s="53"/>
      <c r="H17" s="53"/>
      <c r="I17" s="53"/>
      <c r="J17" s="103">
        <f t="shared" si="0"/>
      </c>
      <c r="K17" s="77"/>
      <c r="L17" s="77"/>
      <c r="M17" s="77"/>
      <c r="N17" s="77"/>
      <c r="O17" s="77"/>
      <c r="P17" s="103">
        <f t="shared" si="1"/>
        <v>0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97"/>
      <c r="C18" s="83"/>
      <c r="D18" s="97"/>
      <c r="E18" s="97"/>
      <c r="F18" s="53"/>
      <c r="G18" s="53"/>
      <c r="H18" s="53"/>
      <c r="I18" s="53"/>
      <c r="J18" s="103">
        <f t="shared" si="0"/>
      </c>
      <c r="K18" s="77"/>
      <c r="L18" s="77"/>
      <c r="M18" s="77"/>
      <c r="N18" s="77"/>
      <c r="O18" s="77"/>
      <c r="P18" s="103">
        <f t="shared" si="1"/>
        <v>0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97"/>
      <c r="C19" s="83"/>
      <c r="D19" s="97"/>
      <c r="E19" s="97"/>
      <c r="F19" s="53"/>
      <c r="G19" s="53"/>
      <c r="H19" s="53"/>
      <c r="I19" s="53"/>
      <c r="J19" s="103">
        <f t="shared" si="0"/>
      </c>
      <c r="K19" s="77"/>
      <c r="L19" s="77"/>
      <c r="M19" s="77"/>
      <c r="N19" s="77"/>
      <c r="O19" s="77"/>
      <c r="P19" s="103">
        <f t="shared" si="1"/>
        <v>0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97"/>
      <c r="C20" s="83"/>
      <c r="D20" s="97"/>
      <c r="E20" s="97"/>
      <c r="F20" s="53"/>
      <c r="G20" s="53"/>
      <c r="H20" s="53"/>
      <c r="I20" s="53"/>
      <c r="J20" s="103">
        <f t="shared" si="0"/>
      </c>
      <c r="K20" s="77"/>
      <c r="L20" s="77"/>
      <c r="M20" s="77"/>
      <c r="N20" s="77"/>
      <c r="O20" s="77"/>
      <c r="P20" s="103">
        <f t="shared" si="1"/>
        <v>0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97"/>
      <c r="C21" s="83"/>
      <c r="D21" s="97"/>
      <c r="E21" s="97"/>
      <c r="F21" s="53"/>
      <c r="G21" s="53"/>
      <c r="H21" s="53"/>
      <c r="I21" s="53"/>
      <c r="J21" s="103">
        <f t="shared" si="0"/>
      </c>
      <c r="K21" s="77"/>
      <c r="L21" s="77"/>
      <c r="M21" s="77"/>
      <c r="N21" s="77"/>
      <c r="O21" s="77"/>
      <c r="P21" s="103">
        <f t="shared" si="1"/>
        <v>0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97"/>
      <c r="C22" s="83"/>
      <c r="D22" s="97"/>
      <c r="E22" s="97"/>
      <c r="F22" s="53"/>
      <c r="G22" s="53"/>
      <c r="H22" s="53"/>
      <c r="I22" s="53"/>
      <c r="J22" s="103">
        <f t="shared" si="0"/>
      </c>
      <c r="K22" s="77"/>
      <c r="L22" s="77"/>
      <c r="M22" s="77"/>
      <c r="N22" s="77"/>
      <c r="O22" s="77"/>
      <c r="P22" s="103">
        <f t="shared" si="1"/>
        <v>0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97"/>
      <c r="C23" s="83"/>
      <c r="D23" s="97"/>
      <c r="E23" s="97"/>
      <c r="F23" s="53"/>
      <c r="G23" s="53"/>
      <c r="H23" s="53"/>
      <c r="I23" s="53"/>
      <c r="J23" s="103">
        <f t="shared" si="0"/>
      </c>
      <c r="K23" s="77"/>
      <c r="L23" s="77"/>
      <c r="M23" s="77"/>
      <c r="N23" s="77"/>
      <c r="O23" s="77"/>
      <c r="P23" s="103">
        <f t="shared" si="1"/>
        <v>0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97"/>
      <c r="C24" s="83"/>
      <c r="D24" s="97"/>
      <c r="E24" s="97"/>
      <c r="F24" s="53"/>
      <c r="G24" s="53"/>
      <c r="H24" s="53"/>
      <c r="I24" s="53"/>
      <c r="J24" s="103">
        <f t="shared" si="0"/>
      </c>
      <c r="K24" s="77"/>
      <c r="L24" s="77"/>
      <c r="M24" s="77"/>
      <c r="N24" s="77"/>
      <c r="O24" s="77"/>
      <c r="P24" s="103">
        <f t="shared" si="1"/>
        <v>0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97"/>
      <c r="C25" s="83"/>
      <c r="D25" s="97"/>
      <c r="E25" s="97"/>
      <c r="F25" s="53"/>
      <c r="G25" s="53"/>
      <c r="H25" s="53"/>
      <c r="I25" s="53"/>
      <c r="J25" s="103">
        <f t="shared" si="0"/>
      </c>
      <c r="K25" s="77"/>
      <c r="L25" s="77"/>
      <c r="M25" s="77"/>
      <c r="N25" s="77"/>
      <c r="O25" s="77"/>
      <c r="P25" s="103">
        <f t="shared" si="1"/>
        <v>0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97"/>
      <c r="C26" s="83"/>
      <c r="D26" s="97"/>
      <c r="E26" s="97"/>
      <c r="F26" s="53"/>
      <c r="G26" s="53"/>
      <c r="H26" s="53"/>
      <c r="I26" s="53"/>
      <c r="J26" s="103">
        <f t="shared" si="0"/>
      </c>
      <c r="K26" s="77"/>
      <c r="L26" s="77"/>
      <c r="M26" s="77"/>
      <c r="N26" s="77"/>
      <c r="O26" s="77"/>
      <c r="P26" s="103">
        <f t="shared" si="1"/>
        <v>0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97"/>
      <c r="C27" s="83"/>
      <c r="D27" s="97"/>
      <c r="E27" s="97"/>
      <c r="F27" s="53"/>
      <c r="G27" s="53"/>
      <c r="H27" s="53"/>
      <c r="I27" s="53"/>
      <c r="J27" s="103">
        <f t="shared" si="0"/>
      </c>
      <c r="K27" s="77"/>
      <c r="L27" s="77"/>
      <c r="M27" s="77"/>
      <c r="N27" s="77"/>
      <c r="O27" s="77"/>
      <c r="P27" s="103">
        <f t="shared" si="1"/>
        <v>0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75">
        <v>24</v>
      </c>
      <c r="B28" s="97"/>
      <c r="C28" s="83"/>
      <c r="D28" s="97"/>
      <c r="E28" s="97"/>
      <c r="F28" s="53"/>
      <c r="G28" s="53"/>
      <c r="H28" s="53"/>
      <c r="I28" s="53"/>
      <c r="J28" s="103">
        <f t="shared" si="0"/>
      </c>
      <c r="K28" s="77"/>
      <c r="L28" s="77"/>
      <c r="M28" s="77"/>
      <c r="N28" s="77"/>
      <c r="O28" s="77"/>
      <c r="P28" s="103">
        <f t="shared" si="1"/>
        <v>0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75">
        <v>25</v>
      </c>
      <c r="B29" s="97"/>
      <c r="C29" s="83"/>
      <c r="D29" s="97"/>
      <c r="E29" s="97"/>
      <c r="F29" s="53"/>
      <c r="G29" s="53"/>
      <c r="H29" s="53"/>
      <c r="I29" s="53"/>
      <c r="J29" s="103">
        <f t="shared" si="0"/>
      </c>
      <c r="K29" s="77"/>
      <c r="L29" s="77"/>
      <c r="M29" s="77"/>
      <c r="N29" s="77"/>
      <c r="O29" s="77"/>
      <c r="P29" s="103">
        <f t="shared" si="1"/>
        <v>0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99"/>
      <c r="C30" s="105"/>
      <c r="D30" s="99"/>
      <c r="E30" s="108"/>
      <c r="F30" s="37"/>
      <c r="G30" s="37"/>
      <c r="H30" s="37"/>
      <c r="I30" s="37"/>
      <c r="J30" s="103">
        <f t="shared" si="0"/>
      </c>
      <c r="K30" s="37"/>
      <c r="L30" s="37"/>
      <c r="M30" s="37"/>
      <c r="N30" s="37"/>
      <c r="O30" s="37"/>
      <c r="P30" s="103">
        <f t="shared" si="1"/>
        <v>0</v>
      </c>
      <c r="Q30" s="37"/>
      <c r="R30" s="37"/>
      <c r="S30" s="37"/>
    </row>
    <row r="31" spans="1:19" ht="15">
      <c r="A31" s="61"/>
      <c r="B31" s="99"/>
      <c r="C31" s="105"/>
      <c r="D31" s="99"/>
      <c r="E31" s="99"/>
      <c r="F31" s="37"/>
      <c r="G31" s="37"/>
      <c r="H31" s="37"/>
      <c r="I31" s="37"/>
      <c r="J31" s="103">
        <f t="shared" si="0"/>
      </c>
      <c r="K31" s="37"/>
      <c r="L31" s="37"/>
      <c r="M31" s="37"/>
      <c r="N31" s="37"/>
      <c r="O31" s="37"/>
      <c r="P31" s="103">
        <f t="shared" si="1"/>
        <v>0</v>
      </c>
      <c r="Q31" s="37"/>
      <c r="R31" s="37"/>
      <c r="S31" s="37"/>
    </row>
    <row r="32" spans="1:19" ht="15">
      <c r="A32" s="61"/>
      <c r="B32" s="99"/>
      <c r="C32" s="105"/>
      <c r="D32" s="99"/>
      <c r="E32" s="99"/>
      <c r="F32" s="37"/>
      <c r="G32" s="37"/>
      <c r="H32" s="37"/>
      <c r="I32" s="37"/>
      <c r="J32" s="103">
        <f t="shared" si="0"/>
      </c>
      <c r="K32" s="37"/>
      <c r="L32" s="37"/>
      <c r="M32" s="37"/>
      <c r="N32" s="37"/>
      <c r="O32" s="37"/>
      <c r="P32" s="103">
        <f t="shared" si="1"/>
        <v>0</v>
      </c>
      <c r="Q32" s="37"/>
      <c r="R32" s="37"/>
      <c r="S32" s="37"/>
    </row>
    <row r="33" spans="1:19" ht="15">
      <c r="A33" s="61"/>
      <c r="B33" s="99"/>
      <c r="C33" s="105"/>
      <c r="D33" s="99"/>
      <c r="E33" s="99"/>
      <c r="F33" s="37"/>
      <c r="G33" s="37"/>
      <c r="H33" s="37"/>
      <c r="I33" s="37"/>
      <c r="J33" s="103">
        <f t="shared" si="0"/>
      </c>
      <c r="K33" s="37"/>
      <c r="L33" s="37"/>
      <c r="M33" s="37"/>
      <c r="N33" s="37"/>
      <c r="O33" s="37"/>
      <c r="P33" s="103">
        <f t="shared" si="1"/>
        <v>0</v>
      </c>
      <c r="Q33" s="37"/>
      <c r="R33" s="37"/>
      <c r="S33" s="37"/>
    </row>
    <row r="34" spans="1:19" ht="15">
      <c r="A34" s="61"/>
      <c r="B34" s="99"/>
      <c r="C34" s="105"/>
      <c r="D34" s="99"/>
      <c r="E34" s="99"/>
      <c r="F34" s="37"/>
      <c r="G34" s="37"/>
      <c r="H34" s="37"/>
      <c r="I34" s="37"/>
      <c r="J34" s="103">
        <f t="shared" si="0"/>
      </c>
      <c r="K34" s="37"/>
      <c r="L34" s="37"/>
      <c r="M34" s="37"/>
      <c r="N34" s="37"/>
      <c r="O34" s="37"/>
      <c r="P34" s="103">
        <f t="shared" si="1"/>
        <v>0</v>
      </c>
      <c r="Q34" s="37"/>
      <c r="R34" s="37"/>
      <c r="S34" s="37"/>
    </row>
    <row r="35" spans="1:19" ht="15">
      <c r="A35" s="61"/>
      <c r="B35" s="99"/>
      <c r="C35" s="105"/>
      <c r="D35" s="99"/>
      <c r="E35" s="99"/>
      <c r="F35" s="37"/>
      <c r="G35" s="37"/>
      <c r="H35" s="37"/>
      <c r="I35" s="37"/>
      <c r="J35" s="103">
        <f t="shared" si="0"/>
      </c>
      <c r="K35" s="37"/>
      <c r="L35" s="37"/>
      <c r="M35" s="37"/>
      <c r="N35" s="37"/>
      <c r="O35" s="37"/>
      <c r="P35" s="103">
        <f t="shared" si="1"/>
        <v>0</v>
      </c>
      <c r="Q35" s="37"/>
      <c r="R35" s="37"/>
      <c r="S35" s="37"/>
    </row>
    <row r="36" spans="1:19" ht="15">
      <c r="A36" s="61"/>
      <c r="B36" s="99"/>
      <c r="C36" s="105"/>
      <c r="D36" s="99"/>
      <c r="E36" s="99"/>
      <c r="F36" s="37"/>
      <c r="G36" s="37"/>
      <c r="H36" s="37"/>
      <c r="I36" s="37"/>
      <c r="J36" s="103">
        <f t="shared" si="0"/>
      </c>
      <c r="K36" s="37"/>
      <c r="L36" s="37"/>
      <c r="M36" s="37"/>
      <c r="N36" s="37"/>
      <c r="O36" s="37"/>
      <c r="P36" s="103">
        <f t="shared" si="1"/>
        <v>0</v>
      </c>
      <c r="Q36" s="37"/>
      <c r="R36" s="37"/>
      <c r="S36" s="37"/>
    </row>
    <row r="37" spans="1:19" ht="15">
      <c r="A37" s="61"/>
      <c r="B37" s="99"/>
      <c r="C37" s="105"/>
      <c r="D37" s="99"/>
      <c r="E37" s="99"/>
      <c r="F37" s="37"/>
      <c r="G37" s="37"/>
      <c r="H37" s="37"/>
      <c r="I37" s="37"/>
      <c r="J37" s="103">
        <f t="shared" si="0"/>
      </c>
      <c r="K37" s="37"/>
      <c r="L37" s="37"/>
      <c r="M37" s="37"/>
      <c r="N37" s="37"/>
      <c r="O37" s="37"/>
      <c r="P37" s="103">
        <f t="shared" si="1"/>
        <v>0</v>
      </c>
      <c r="Q37" s="37"/>
      <c r="R37" s="37"/>
      <c r="S37" s="37"/>
    </row>
    <row r="38" spans="1:19" ht="15">
      <c r="A38" s="61"/>
      <c r="B38" s="99"/>
      <c r="C38" s="105"/>
      <c r="D38" s="99"/>
      <c r="E38" s="99"/>
      <c r="F38" s="37"/>
      <c r="G38" s="37"/>
      <c r="H38" s="37"/>
      <c r="I38" s="37"/>
      <c r="J38" s="103">
        <f t="shared" si="0"/>
      </c>
      <c r="K38" s="37"/>
      <c r="L38" s="37"/>
      <c r="M38" s="37"/>
      <c r="N38" s="37"/>
      <c r="O38" s="37"/>
      <c r="P38" s="103">
        <f t="shared" si="1"/>
        <v>0</v>
      </c>
      <c r="Q38" s="37"/>
      <c r="R38" s="37"/>
      <c r="S38" s="37"/>
    </row>
    <row r="39" spans="1:19" ht="15">
      <c r="A39" s="61"/>
      <c r="B39" s="99"/>
      <c r="C39" s="105"/>
      <c r="D39" s="99"/>
      <c r="E39" s="99"/>
      <c r="F39" s="37"/>
      <c r="G39" s="37"/>
      <c r="H39" s="37"/>
      <c r="I39" s="37"/>
      <c r="J39" s="103">
        <f t="shared" si="0"/>
      </c>
      <c r="K39" s="37"/>
      <c r="L39" s="37"/>
      <c r="M39" s="37"/>
      <c r="N39" s="37"/>
      <c r="O39" s="37"/>
      <c r="P39" s="103">
        <f t="shared" si="1"/>
        <v>0</v>
      </c>
      <c r="Q39" s="37"/>
      <c r="R39" s="37"/>
      <c r="S39" s="37"/>
    </row>
    <row r="40" spans="1:19" ht="15">
      <c r="A40" s="61"/>
      <c r="B40" s="99"/>
      <c r="C40" s="105"/>
      <c r="D40" s="99"/>
      <c r="E40" s="99"/>
      <c r="F40" s="37"/>
      <c r="G40" s="37"/>
      <c r="H40" s="37"/>
      <c r="I40" s="37"/>
      <c r="J40" s="103">
        <f t="shared" si="0"/>
      </c>
      <c r="K40" s="37"/>
      <c r="L40" s="37"/>
      <c r="M40" s="37"/>
      <c r="N40" s="37"/>
      <c r="O40" s="37"/>
      <c r="P40" s="103">
        <f t="shared" si="1"/>
        <v>0</v>
      </c>
      <c r="Q40" s="37"/>
      <c r="R40" s="37"/>
      <c r="S40" s="37"/>
    </row>
    <row r="41" spans="1:19" ht="15">
      <c r="A41" s="61"/>
      <c r="B41" s="99"/>
      <c r="C41" s="105"/>
      <c r="D41" s="99"/>
      <c r="E41" s="99"/>
      <c r="F41" s="37"/>
      <c r="G41" s="37"/>
      <c r="H41" s="37"/>
      <c r="I41" s="37"/>
      <c r="J41" s="103">
        <f t="shared" si="0"/>
      </c>
      <c r="K41" s="37"/>
      <c r="L41" s="37"/>
      <c r="M41" s="37"/>
      <c r="N41" s="37"/>
      <c r="O41" s="37"/>
      <c r="P41" s="103">
        <f t="shared" si="1"/>
        <v>0</v>
      </c>
      <c r="Q41" s="37"/>
      <c r="R41" s="37"/>
      <c r="S41" s="37"/>
    </row>
    <row r="42" spans="1:19" ht="15">
      <c r="A42" s="61"/>
      <c r="B42" s="99"/>
      <c r="C42" s="105"/>
      <c r="D42" s="99"/>
      <c r="E42" s="99"/>
      <c r="F42" s="37"/>
      <c r="G42" s="37"/>
      <c r="H42" s="37"/>
      <c r="I42" s="37"/>
      <c r="J42" s="103">
        <f t="shared" si="0"/>
      </c>
      <c r="K42" s="37"/>
      <c r="L42" s="37"/>
      <c r="M42" s="37"/>
      <c r="N42" s="37"/>
      <c r="O42" s="37"/>
      <c r="P42" s="103">
        <f t="shared" si="1"/>
        <v>0</v>
      </c>
      <c r="Q42" s="37"/>
      <c r="R42" s="37"/>
      <c r="S42" s="37"/>
    </row>
    <row r="43" spans="1:19" ht="15">
      <c r="A43" s="61"/>
      <c r="B43" s="99"/>
      <c r="C43" s="105"/>
      <c r="D43" s="99"/>
      <c r="E43" s="99"/>
      <c r="F43" s="37"/>
      <c r="G43" s="37"/>
      <c r="H43" s="37"/>
      <c r="I43" s="37"/>
      <c r="J43" s="103">
        <f t="shared" si="0"/>
      </c>
      <c r="K43" s="37"/>
      <c r="L43" s="37"/>
      <c r="M43" s="37"/>
      <c r="N43" s="37"/>
      <c r="O43" s="37"/>
      <c r="P43" s="103">
        <f t="shared" si="1"/>
        <v>0</v>
      </c>
      <c r="Q43" s="37"/>
      <c r="R43" s="37"/>
      <c r="S43" s="37"/>
    </row>
    <row r="44" spans="1:19" ht="15">
      <c r="A44" s="61"/>
      <c r="B44" s="99"/>
      <c r="C44" s="105"/>
      <c r="D44" s="99"/>
      <c r="E44" s="99"/>
      <c r="F44" s="37"/>
      <c r="G44" s="37"/>
      <c r="H44" s="37"/>
      <c r="I44" s="37"/>
      <c r="J44" s="103">
        <f t="shared" si="0"/>
      </c>
      <c r="K44" s="37"/>
      <c r="L44" s="37"/>
      <c r="M44" s="37"/>
      <c r="N44" s="37"/>
      <c r="O44" s="37"/>
      <c r="P44" s="103">
        <f t="shared" si="1"/>
        <v>0</v>
      </c>
      <c r="Q44" s="37"/>
      <c r="R44" s="37"/>
      <c r="S44" s="37"/>
    </row>
    <row r="45" spans="1:19" ht="15">
      <c r="A45" s="61"/>
      <c r="B45" s="99"/>
      <c r="C45" s="105"/>
      <c r="D45" s="99"/>
      <c r="E45" s="99"/>
      <c r="F45" s="37"/>
      <c r="G45" s="37"/>
      <c r="H45" s="37"/>
      <c r="I45" s="37"/>
      <c r="J45" s="103">
        <f t="shared" si="0"/>
      </c>
      <c r="K45" s="37"/>
      <c r="L45" s="37"/>
      <c r="M45" s="37"/>
      <c r="N45" s="37"/>
      <c r="O45" s="37"/>
      <c r="P45" s="103">
        <f t="shared" si="1"/>
        <v>0</v>
      </c>
      <c r="Q45" s="37"/>
      <c r="R45" s="37"/>
      <c r="S45" s="37"/>
    </row>
    <row r="46" spans="1:19" ht="15">
      <c r="A46" s="61"/>
      <c r="B46" s="99"/>
      <c r="C46" s="105"/>
      <c r="D46" s="99"/>
      <c r="E46" s="99"/>
      <c r="F46" s="37"/>
      <c r="G46" s="37"/>
      <c r="H46" s="37"/>
      <c r="I46" s="37"/>
      <c r="J46" s="103">
        <f t="shared" si="0"/>
      </c>
      <c r="K46" s="37"/>
      <c r="L46" s="37"/>
      <c r="M46" s="37"/>
      <c r="N46" s="37"/>
      <c r="O46" s="37"/>
      <c r="P46" s="103">
        <f t="shared" si="1"/>
        <v>0</v>
      </c>
      <c r="Q46" s="37"/>
      <c r="R46" s="37"/>
      <c r="S46" s="37"/>
    </row>
    <row r="47" spans="1:19" ht="15">
      <c r="A47" s="61"/>
      <c r="B47" s="99"/>
      <c r="C47" s="105"/>
      <c r="D47" s="99"/>
      <c r="E47" s="99"/>
      <c r="F47" s="37"/>
      <c r="G47" s="37"/>
      <c r="H47" s="37"/>
      <c r="I47" s="37"/>
      <c r="J47" s="103">
        <f t="shared" si="0"/>
      </c>
      <c r="K47" s="37"/>
      <c r="L47" s="37"/>
      <c r="M47" s="37"/>
      <c r="N47" s="37"/>
      <c r="O47" s="37"/>
      <c r="P47" s="103">
        <f t="shared" si="1"/>
        <v>0</v>
      </c>
      <c r="Q47" s="37"/>
      <c r="R47" s="37"/>
      <c r="S47" s="37"/>
    </row>
    <row r="48" spans="1:19" ht="15">
      <c r="A48" s="61"/>
      <c r="B48" s="99"/>
      <c r="C48" s="105"/>
      <c r="D48" s="99"/>
      <c r="E48" s="99"/>
      <c r="F48" s="37"/>
      <c r="G48" s="37"/>
      <c r="H48" s="37"/>
      <c r="I48" s="37"/>
      <c r="J48" s="103">
        <f t="shared" si="0"/>
      </c>
      <c r="K48" s="37"/>
      <c r="L48" s="37"/>
      <c r="M48" s="37"/>
      <c r="N48" s="37"/>
      <c r="O48" s="37"/>
      <c r="P48" s="103">
        <f t="shared" si="1"/>
        <v>0</v>
      </c>
      <c r="Q48" s="37"/>
      <c r="R48" s="37"/>
      <c r="S48" s="37"/>
    </row>
    <row r="49" spans="1:19" ht="15">
      <c r="A49" s="61"/>
      <c r="B49" s="99"/>
      <c r="C49" s="105"/>
      <c r="D49" s="99"/>
      <c r="E49" s="99"/>
      <c r="F49" s="37"/>
      <c r="G49" s="37"/>
      <c r="H49" s="37"/>
      <c r="I49" s="37"/>
      <c r="J49" s="103">
        <f t="shared" si="0"/>
      </c>
      <c r="K49" s="37"/>
      <c r="L49" s="37"/>
      <c r="M49" s="37"/>
      <c r="N49" s="37"/>
      <c r="O49" s="37"/>
      <c r="P49" s="103">
        <f t="shared" si="1"/>
        <v>0</v>
      </c>
      <c r="Q49" s="37"/>
      <c r="R49" s="37"/>
      <c r="S49" s="37"/>
    </row>
    <row r="50" spans="1:19" ht="15">
      <c r="A50" s="61"/>
      <c r="B50" s="99"/>
      <c r="C50" s="105"/>
      <c r="D50" s="99"/>
      <c r="E50" s="99"/>
      <c r="F50" s="37"/>
      <c r="G50" s="37"/>
      <c r="H50" s="37"/>
      <c r="I50" s="37"/>
      <c r="J50" s="103">
        <f t="shared" si="0"/>
      </c>
      <c r="K50" s="37"/>
      <c r="L50" s="37"/>
      <c r="M50" s="37"/>
      <c r="N50" s="37"/>
      <c r="O50" s="37"/>
      <c r="P50" s="103">
        <f t="shared" si="1"/>
        <v>0</v>
      </c>
      <c r="Q50" s="37"/>
      <c r="R50" s="37"/>
      <c r="S50" s="37"/>
    </row>
    <row r="51" spans="1:19" ht="15">
      <c r="A51" s="61"/>
      <c r="B51" s="99"/>
      <c r="C51" s="105"/>
      <c r="D51" s="99"/>
      <c r="E51" s="99"/>
      <c r="F51" s="37"/>
      <c r="G51" s="37"/>
      <c r="H51" s="37"/>
      <c r="I51" s="37"/>
      <c r="J51" s="103">
        <f t="shared" si="0"/>
      </c>
      <c r="K51" s="37"/>
      <c r="L51" s="37"/>
      <c r="M51" s="37"/>
      <c r="N51" s="37"/>
      <c r="O51" s="37"/>
      <c r="P51" s="103">
        <f t="shared" si="1"/>
        <v>0</v>
      </c>
      <c r="Q51" s="37"/>
      <c r="R51" s="37"/>
      <c r="S51" s="37"/>
    </row>
    <row r="52" spans="1:19" ht="15">
      <c r="A52" s="61"/>
      <c r="B52" s="99"/>
      <c r="C52" s="105"/>
      <c r="D52" s="99"/>
      <c r="E52" s="99"/>
      <c r="F52" s="37"/>
      <c r="G52" s="37"/>
      <c r="H52" s="37"/>
      <c r="I52" s="37"/>
      <c r="J52" s="103">
        <f t="shared" si="0"/>
      </c>
      <c r="K52" s="37"/>
      <c r="L52" s="37"/>
      <c r="M52" s="37"/>
      <c r="N52" s="37"/>
      <c r="O52" s="37"/>
      <c r="P52" s="103">
        <f t="shared" si="1"/>
        <v>0</v>
      </c>
      <c r="Q52" s="37"/>
      <c r="R52" s="37"/>
      <c r="S52" s="37"/>
    </row>
    <row r="53" spans="1:19" ht="15">
      <c r="A53" s="61"/>
      <c r="B53" s="99"/>
      <c r="C53" s="105"/>
      <c r="D53" s="99"/>
      <c r="E53" s="99"/>
      <c r="F53" s="37"/>
      <c r="G53" s="37"/>
      <c r="H53" s="37"/>
      <c r="I53" s="37"/>
      <c r="J53" s="103">
        <f t="shared" si="0"/>
      </c>
      <c r="K53" s="37"/>
      <c r="L53" s="37"/>
      <c r="M53" s="37"/>
      <c r="N53" s="37"/>
      <c r="O53" s="37"/>
      <c r="P53" s="103">
        <f t="shared" si="1"/>
        <v>0</v>
      </c>
      <c r="Q53" s="37"/>
      <c r="R53" s="37"/>
      <c r="S53" s="37"/>
    </row>
    <row r="54" spans="1:19" ht="15">
      <c r="A54" s="61"/>
      <c r="B54" s="99"/>
      <c r="C54" s="105"/>
      <c r="D54" s="99"/>
      <c r="E54" s="99"/>
      <c r="F54" s="37"/>
      <c r="G54" s="37"/>
      <c r="H54" s="37"/>
      <c r="I54" s="37"/>
      <c r="J54" s="103">
        <f t="shared" si="0"/>
      </c>
      <c r="K54" s="37"/>
      <c r="L54" s="37"/>
      <c r="M54" s="37"/>
      <c r="N54" s="37"/>
      <c r="O54" s="37"/>
      <c r="P54" s="103">
        <f t="shared" si="1"/>
        <v>0</v>
      </c>
      <c r="Q54" s="37"/>
      <c r="R54" s="37"/>
      <c r="S54" s="37"/>
    </row>
    <row r="55" spans="1:19" ht="15">
      <c r="A55" s="61"/>
      <c r="B55" s="99"/>
      <c r="C55" s="105"/>
      <c r="D55" s="99"/>
      <c r="E55" s="99"/>
      <c r="F55" s="37"/>
      <c r="G55" s="37"/>
      <c r="H55" s="37"/>
      <c r="I55" s="37"/>
      <c r="J55" s="103">
        <f t="shared" si="0"/>
      </c>
      <c r="K55" s="37"/>
      <c r="L55" s="37"/>
      <c r="M55" s="37"/>
      <c r="N55" s="37"/>
      <c r="O55" s="37"/>
      <c r="P55" s="103">
        <f t="shared" si="1"/>
        <v>0</v>
      </c>
      <c r="Q55" s="37"/>
      <c r="R55" s="37"/>
      <c r="S55" s="37"/>
    </row>
    <row r="56" spans="1:19" ht="15">
      <c r="A56" s="61"/>
      <c r="B56" s="99"/>
      <c r="C56" s="105"/>
      <c r="D56" s="99"/>
      <c r="E56" s="99"/>
      <c r="F56" s="37"/>
      <c r="G56" s="37"/>
      <c r="H56" s="37"/>
      <c r="I56" s="37"/>
      <c r="J56" s="103">
        <f t="shared" si="0"/>
      </c>
      <c r="K56" s="37"/>
      <c r="L56" s="37"/>
      <c r="M56" s="37"/>
      <c r="N56" s="37"/>
      <c r="O56" s="37"/>
      <c r="P56" s="103">
        <f t="shared" si="1"/>
        <v>0</v>
      </c>
      <c r="Q56" s="37"/>
      <c r="R56" s="37"/>
      <c r="S56" s="37"/>
    </row>
    <row r="57" spans="1:19" ht="15">
      <c r="A57" s="61"/>
      <c r="B57" s="99"/>
      <c r="C57" s="105"/>
      <c r="D57" s="99"/>
      <c r="E57" s="99"/>
      <c r="F57" s="37"/>
      <c r="G57" s="37"/>
      <c r="H57" s="37"/>
      <c r="I57" s="37"/>
      <c r="J57" s="103">
        <f t="shared" si="0"/>
      </c>
      <c r="K57" s="37"/>
      <c r="L57" s="37"/>
      <c r="M57" s="37"/>
      <c r="N57" s="37"/>
      <c r="O57" s="37"/>
      <c r="P57" s="103">
        <f t="shared" si="1"/>
        <v>0</v>
      </c>
      <c r="Q57" s="37"/>
      <c r="R57" s="37"/>
      <c r="S57" s="37"/>
    </row>
    <row r="58" spans="1:19" ht="15">
      <c r="A58" s="61"/>
      <c r="B58" s="99"/>
      <c r="C58" s="105"/>
      <c r="D58" s="99"/>
      <c r="E58" s="99"/>
      <c r="F58" s="37"/>
      <c r="G58" s="37"/>
      <c r="H58" s="37"/>
      <c r="I58" s="37"/>
      <c r="J58" s="103">
        <f t="shared" si="0"/>
      </c>
      <c r="K58" s="37"/>
      <c r="L58" s="37"/>
      <c r="M58" s="37"/>
      <c r="N58" s="37"/>
      <c r="O58" s="37"/>
      <c r="P58" s="103">
        <f t="shared" si="1"/>
        <v>0</v>
      </c>
      <c r="Q58" s="37"/>
      <c r="R58" s="37"/>
      <c r="S58" s="37"/>
    </row>
    <row r="59" spans="1:19" ht="15">
      <c r="A59" s="61"/>
      <c r="B59" s="99"/>
      <c r="C59" s="105"/>
      <c r="D59" s="99"/>
      <c r="E59" s="99"/>
      <c r="F59" s="37"/>
      <c r="G59" s="37"/>
      <c r="H59" s="37"/>
      <c r="I59" s="37"/>
      <c r="J59" s="103">
        <f t="shared" si="0"/>
      </c>
      <c r="K59" s="37"/>
      <c r="L59" s="37"/>
      <c r="M59" s="37"/>
      <c r="N59" s="37"/>
      <c r="O59" s="37"/>
      <c r="P59" s="103">
        <f t="shared" si="1"/>
        <v>0</v>
      </c>
      <c r="Q59" s="37"/>
      <c r="R59" s="37"/>
      <c r="S59" s="37"/>
    </row>
    <row r="60" spans="1:19" ht="15">
      <c r="A60" s="61"/>
      <c r="B60" s="99"/>
      <c r="C60" s="105"/>
      <c r="D60" s="99"/>
      <c r="E60" s="99"/>
      <c r="F60" s="37"/>
      <c r="G60" s="37"/>
      <c r="H60" s="37"/>
      <c r="I60" s="37"/>
      <c r="J60" s="103">
        <f t="shared" si="0"/>
      </c>
      <c r="K60" s="37"/>
      <c r="L60" s="37"/>
      <c r="M60" s="37"/>
      <c r="N60" s="37"/>
      <c r="O60" s="37"/>
      <c r="P60" s="103">
        <f t="shared" si="1"/>
        <v>0</v>
      </c>
      <c r="Q60" s="37"/>
      <c r="R60" s="37"/>
      <c r="S60" s="37"/>
    </row>
    <row r="61" spans="1:19" ht="15">
      <c r="A61" s="61"/>
      <c r="B61" s="99"/>
      <c r="C61" s="105"/>
      <c r="D61" s="99"/>
      <c r="E61" s="99"/>
      <c r="F61" s="37"/>
      <c r="G61" s="37"/>
      <c r="H61" s="37"/>
      <c r="I61" s="37"/>
      <c r="J61" s="103">
        <f t="shared" si="0"/>
      </c>
      <c r="K61" s="37"/>
      <c r="L61" s="37"/>
      <c r="M61" s="37"/>
      <c r="N61" s="37"/>
      <c r="O61" s="37"/>
      <c r="P61" s="103">
        <f t="shared" si="1"/>
        <v>0</v>
      </c>
      <c r="Q61" s="37"/>
      <c r="R61" s="37"/>
      <c r="S61" s="37"/>
    </row>
    <row r="62" spans="1:19" ht="15">
      <c r="A62" s="61"/>
      <c r="B62" s="99"/>
      <c r="C62" s="105"/>
      <c r="D62" s="99"/>
      <c r="E62" s="99"/>
      <c r="F62" s="37"/>
      <c r="G62" s="37"/>
      <c r="H62" s="37"/>
      <c r="I62" s="37"/>
      <c r="J62" s="103">
        <f t="shared" si="0"/>
      </c>
      <c r="K62" s="37"/>
      <c r="L62" s="37"/>
      <c r="M62" s="37"/>
      <c r="N62" s="37"/>
      <c r="O62" s="37"/>
      <c r="P62" s="103">
        <f t="shared" si="1"/>
        <v>0</v>
      </c>
      <c r="Q62" s="37"/>
      <c r="R62" s="37"/>
      <c r="S62" s="37"/>
    </row>
    <row r="63" spans="1:19" ht="15">
      <c r="A63" s="61"/>
      <c r="B63" s="99"/>
      <c r="C63" s="105"/>
      <c r="D63" s="99"/>
      <c r="E63" s="99"/>
      <c r="F63" s="37"/>
      <c r="G63" s="37"/>
      <c r="H63" s="37"/>
      <c r="I63" s="37"/>
      <c r="J63" s="103">
        <f t="shared" si="0"/>
      </c>
      <c r="K63" s="37"/>
      <c r="L63" s="37"/>
      <c r="M63" s="37"/>
      <c r="N63" s="37"/>
      <c r="O63" s="37"/>
      <c r="P63" s="103">
        <f t="shared" si="1"/>
        <v>0</v>
      </c>
      <c r="Q63" s="37"/>
      <c r="R63" s="37"/>
      <c r="S63" s="37"/>
    </row>
    <row r="64" spans="1:19" ht="15">
      <c r="A64" s="61"/>
      <c r="B64" s="99"/>
      <c r="C64" s="105"/>
      <c r="D64" s="99"/>
      <c r="E64" s="99"/>
      <c r="F64" s="37"/>
      <c r="G64" s="37"/>
      <c r="H64" s="37"/>
      <c r="I64" s="37"/>
      <c r="J64" s="103">
        <f t="shared" si="0"/>
      </c>
      <c r="K64" s="37"/>
      <c r="L64" s="37"/>
      <c r="M64" s="37"/>
      <c r="N64" s="37"/>
      <c r="O64" s="37"/>
      <c r="P64" s="103">
        <f t="shared" si="1"/>
        <v>0</v>
      </c>
      <c r="Q64" s="37"/>
      <c r="R64" s="37"/>
      <c r="S64" s="37"/>
    </row>
    <row r="65" spans="1:19" ht="15">
      <c r="A65" s="61"/>
      <c r="B65" s="99"/>
      <c r="C65" s="105"/>
      <c r="D65" s="99"/>
      <c r="E65" s="99"/>
      <c r="F65" s="37"/>
      <c r="G65" s="37"/>
      <c r="H65" s="37"/>
      <c r="I65" s="37"/>
      <c r="J65" s="103">
        <f t="shared" si="0"/>
      </c>
      <c r="K65" s="37"/>
      <c r="L65" s="37"/>
      <c r="M65" s="37"/>
      <c r="N65" s="37"/>
      <c r="O65" s="37"/>
      <c r="P65" s="103">
        <f t="shared" si="1"/>
        <v>0</v>
      </c>
      <c r="Q65" s="37"/>
      <c r="R65" s="37"/>
      <c r="S65" s="37"/>
    </row>
    <row r="66" spans="1:19" ht="15">
      <c r="A66" s="61"/>
      <c r="B66" s="99"/>
      <c r="C66" s="105"/>
      <c r="D66" s="99"/>
      <c r="E66" s="99"/>
      <c r="F66" s="37"/>
      <c r="G66" s="37"/>
      <c r="H66" s="37"/>
      <c r="I66" s="37"/>
      <c r="J66" s="103">
        <f t="shared" si="0"/>
      </c>
      <c r="K66" s="37"/>
      <c r="L66" s="37"/>
      <c r="M66" s="37"/>
      <c r="N66" s="37"/>
      <c r="O66" s="37"/>
      <c r="P66" s="103">
        <f t="shared" si="1"/>
        <v>0</v>
      </c>
      <c r="Q66" s="37"/>
      <c r="R66" s="37"/>
      <c r="S66" s="37"/>
    </row>
    <row r="67" spans="1:19" ht="15">
      <c r="A67" s="61"/>
      <c r="B67" s="99"/>
      <c r="C67" s="105"/>
      <c r="D67" s="99"/>
      <c r="E67" s="99"/>
      <c r="F67" s="37"/>
      <c r="G67" s="37"/>
      <c r="H67" s="37"/>
      <c r="I67" s="37"/>
      <c r="J67" s="103">
        <f t="shared" si="0"/>
      </c>
      <c r="K67" s="37"/>
      <c r="L67" s="37"/>
      <c r="M67" s="37"/>
      <c r="N67" s="37"/>
      <c r="O67" s="37"/>
      <c r="P67" s="103">
        <f t="shared" si="1"/>
        <v>0</v>
      </c>
      <c r="Q67" s="37"/>
      <c r="R67" s="37"/>
      <c r="S67" s="37"/>
    </row>
    <row r="68" spans="1:19" ht="15">
      <c r="A68" s="61"/>
      <c r="B68" s="99"/>
      <c r="C68" s="105"/>
      <c r="D68" s="99"/>
      <c r="E68" s="99"/>
      <c r="F68" s="37"/>
      <c r="G68" s="37"/>
      <c r="H68" s="37"/>
      <c r="I68" s="37"/>
      <c r="J68" s="103">
        <f t="shared" si="0"/>
      </c>
      <c r="K68" s="37"/>
      <c r="L68" s="37"/>
      <c r="M68" s="37"/>
      <c r="N68" s="37"/>
      <c r="O68" s="37"/>
      <c r="P68" s="103">
        <f t="shared" si="1"/>
        <v>0</v>
      </c>
      <c r="Q68" s="37"/>
      <c r="R68" s="37"/>
      <c r="S68" s="37"/>
    </row>
    <row r="69" spans="1:19" ht="15">
      <c r="A69" s="61"/>
      <c r="B69" s="99"/>
      <c r="C69" s="105"/>
      <c r="D69" s="99"/>
      <c r="E69" s="99"/>
      <c r="F69" s="37"/>
      <c r="G69" s="37"/>
      <c r="H69" s="37"/>
      <c r="I69" s="37"/>
      <c r="J69" s="103">
        <f aca="true" t="shared" si="2" ref="J69:J100">_xlfn.IFERROR(VLOOKUP(F69,CaseTypeDecode,2,FALSE),"")</f>
      </c>
      <c r="K69" s="37"/>
      <c r="L69" s="37"/>
      <c r="M69" s="37"/>
      <c r="N69" s="37"/>
      <c r="O69" s="37"/>
      <c r="P69" s="103">
        <f t="shared" si="1"/>
        <v>0</v>
      </c>
      <c r="Q69" s="37"/>
      <c r="R69" s="37"/>
      <c r="S69" s="37"/>
    </row>
    <row r="70" spans="1:19" ht="15">
      <c r="A70" s="61"/>
      <c r="B70" s="99"/>
      <c r="C70" s="105"/>
      <c r="D70" s="99"/>
      <c r="E70" s="99"/>
      <c r="F70" s="37"/>
      <c r="G70" s="37"/>
      <c r="H70" s="37"/>
      <c r="I70" s="37"/>
      <c r="J70" s="103">
        <f t="shared" si="2"/>
      </c>
      <c r="K70" s="37"/>
      <c r="L70" s="37"/>
      <c r="M70" s="37"/>
      <c r="N70" s="37"/>
      <c r="O70" s="37"/>
      <c r="P70" s="103">
        <f aca="true" t="shared" si="3" ref="P70:P100">G70*H70*I70</f>
        <v>0</v>
      </c>
      <c r="Q70" s="37"/>
      <c r="R70" s="37"/>
      <c r="S70" s="37"/>
    </row>
    <row r="71" spans="1:19" ht="15">
      <c r="A71" s="61"/>
      <c r="B71" s="99"/>
      <c r="C71" s="105"/>
      <c r="D71" s="99"/>
      <c r="E71" s="99"/>
      <c r="F71" s="37"/>
      <c r="G71" s="37"/>
      <c r="H71" s="37"/>
      <c r="I71" s="37"/>
      <c r="J71" s="103">
        <f t="shared" si="2"/>
      </c>
      <c r="K71" s="37"/>
      <c r="L71" s="37"/>
      <c r="M71" s="37"/>
      <c r="N71" s="37"/>
      <c r="O71" s="37"/>
      <c r="P71" s="103">
        <f t="shared" si="3"/>
        <v>0</v>
      </c>
      <c r="Q71" s="37"/>
      <c r="R71" s="37"/>
      <c r="S71" s="37"/>
    </row>
    <row r="72" spans="1:19" ht="15">
      <c r="A72" s="61"/>
      <c r="B72" s="99"/>
      <c r="C72" s="105"/>
      <c r="D72" s="99"/>
      <c r="E72" s="99"/>
      <c r="F72" s="37"/>
      <c r="G72" s="37"/>
      <c r="H72" s="37"/>
      <c r="I72" s="37"/>
      <c r="J72" s="103">
        <f t="shared" si="2"/>
      </c>
      <c r="K72" s="37"/>
      <c r="L72" s="37"/>
      <c r="M72" s="37"/>
      <c r="N72" s="37"/>
      <c r="O72" s="37"/>
      <c r="P72" s="103">
        <f t="shared" si="3"/>
        <v>0</v>
      </c>
      <c r="Q72" s="37"/>
      <c r="R72" s="37"/>
      <c r="S72" s="37"/>
    </row>
    <row r="73" spans="1:19" ht="15">
      <c r="A73" s="61"/>
      <c r="B73" s="99"/>
      <c r="C73" s="105"/>
      <c r="D73" s="99"/>
      <c r="E73" s="99"/>
      <c r="F73" s="37"/>
      <c r="G73" s="37"/>
      <c r="H73" s="37"/>
      <c r="I73" s="37"/>
      <c r="J73" s="103">
        <f t="shared" si="2"/>
      </c>
      <c r="K73" s="37"/>
      <c r="L73" s="37"/>
      <c r="M73" s="37"/>
      <c r="N73" s="37"/>
      <c r="O73" s="37"/>
      <c r="P73" s="103">
        <f t="shared" si="3"/>
        <v>0</v>
      </c>
      <c r="Q73" s="37"/>
      <c r="R73" s="37"/>
      <c r="S73" s="37"/>
    </row>
    <row r="74" spans="1:19" ht="15">
      <c r="A74" s="61"/>
      <c r="B74" s="99"/>
      <c r="C74" s="105"/>
      <c r="D74" s="99"/>
      <c r="E74" s="99"/>
      <c r="F74" s="37"/>
      <c r="G74" s="37"/>
      <c r="H74" s="37"/>
      <c r="I74" s="37"/>
      <c r="J74" s="103">
        <f t="shared" si="2"/>
      </c>
      <c r="K74" s="37"/>
      <c r="L74" s="37"/>
      <c r="M74" s="37"/>
      <c r="N74" s="37"/>
      <c r="O74" s="37"/>
      <c r="P74" s="103">
        <f t="shared" si="3"/>
        <v>0</v>
      </c>
      <c r="Q74" s="37"/>
      <c r="R74" s="37"/>
      <c r="S74" s="37"/>
    </row>
    <row r="75" spans="1:19" ht="15">
      <c r="A75" s="61"/>
      <c r="B75" s="99"/>
      <c r="C75" s="105"/>
      <c r="D75" s="99"/>
      <c r="E75" s="99"/>
      <c r="F75" s="37"/>
      <c r="G75" s="37"/>
      <c r="H75" s="37"/>
      <c r="I75" s="37"/>
      <c r="J75" s="103">
        <f t="shared" si="2"/>
      </c>
      <c r="K75" s="37"/>
      <c r="L75" s="37"/>
      <c r="M75" s="37"/>
      <c r="N75" s="37"/>
      <c r="O75" s="37"/>
      <c r="P75" s="103">
        <f t="shared" si="3"/>
        <v>0</v>
      </c>
      <c r="Q75" s="37"/>
      <c r="R75" s="37"/>
      <c r="S75" s="37"/>
    </row>
    <row r="76" spans="1:19" ht="15">
      <c r="A76" s="61"/>
      <c r="B76" s="99"/>
      <c r="C76" s="105"/>
      <c r="D76" s="99"/>
      <c r="E76" s="99"/>
      <c r="F76" s="37"/>
      <c r="G76" s="37"/>
      <c r="H76" s="37"/>
      <c r="I76" s="37"/>
      <c r="J76" s="103">
        <f t="shared" si="2"/>
      </c>
      <c r="K76" s="37"/>
      <c r="L76" s="37"/>
      <c r="M76" s="37"/>
      <c r="N76" s="37"/>
      <c r="O76" s="37"/>
      <c r="P76" s="103">
        <f t="shared" si="3"/>
        <v>0</v>
      </c>
      <c r="Q76" s="37"/>
      <c r="R76" s="37"/>
      <c r="S76" s="37"/>
    </row>
    <row r="77" spans="1:19" ht="15">
      <c r="A77" s="61"/>
      <c r="B77" s="99"/>
      <c r="C77" s="105"/>
      <c r="D77" s="99"/>
      <c r="E77" s="99"/>
      <c r="F77" s="37"/>
      <c r="G77" s="37"/>
      <c r="H77" s="37"/>
      <c r="I77" s="37"/>
      <c r="J77" s="103">
        <f t="shared" si="2"/>
      </c>
      <c r="K77" s="37"/>
      <c r="L77" s="37"/>
      <c r="M77" s="37"/>
      <c r="N77" s="37"/>
      <c r="O77" s="37"/>
      <c r="P77" s="103">
        <f t="shared" si="3"/>
        <v>0</v>
      </c>
      <c r="Q77" s="37"/>
      <c r="R77" s="37"/>
      <c r="S77" s="37"/>
    </row>
    <row r="78" spans="1:19" ht="15">
      <c r="A78" s="61"/>
      <c r="B78" s="99"/>
      <c r="C78" s="105"/>
      <c r="D78" s="99"/>
      <c r="E78" s="99"/>
      <c r="F78" s="37"/>
      <c r="G78" s="37"/>
      <c r="H78" s="37"/>
      <c r="I78" s="37"/>
      <c r="J78" s="103">
        <f t="shared" si="2"/>
      </c>
      <c r="K78" s="37"/>
      <c r="L78" s="37"/>
      <c r="M78" s="37"/>
      <c r="N78" s="37"/>
      <c r="O78" s="37"/>
      <c r="P78" s="103">
        <f t="shared" si="3"/>
        <v>0</v>
      </c>
      <c r="Q78" s="37"/>
      <c r="R78" s="37"/>
      <c r="S78" s="37"/>
    </row>
    <row r="79" spans="1:19" ht="15">
      <c r="A79" s="61"/>
      <c r="B79" s="99"/>
      <c r="C79" s="105"/>
      <c r="D79" s="99"/>
      <c r="E79" s="99"/>
      <c r="F79" s="37"/>
      <c r="G79" s="37"/>
      <c r="H79" s="37"/>
      <c r="I79" s="37"/>
      <c r="J79" s="103">
        <f t="shared" si="2"/>
      </c>
      <c r="K79" s="37"/>
      <c r="L79" s="37"/>
      <c r="M79" s="37"/>
      <c r="N79" s="37"/>
      <c r="O79" s="37"/>
      <c r="P79" s="103">
        <f t="shared" si="3"/>
        <v>0</v>
      </c>
      <c r="Q79" s="37"/>
      <c r="R79" s="37"/>
      <c r="S79" s="37"/>
    </row>
    <row r="80" spans="1:19" ht="15">
      <c r="A80" s="61"/>
      <c r="B80" s="99"/>
      <c r="C80" s="105"/>
      <c r="D80" s="99"/>
      <c r="E80" s="99"/>
      <c r="F80" s="37"/>
      <c r="G80" s="37"/>
      <c r="H80" s="37"/>
      <c r="I80" s="37"/>
      <c r="J80" s="103">
        <f t="shared" si="2"/>
      </c>
      <c r="K80" s="37"/>
      <c r="L80" s="37"/>
      <c r="M80" s="37"/>
      <c r="N80" s="37"/>
      <c r="O80" s="37"/>
      <c r="P80" s="103">
        <f t="shared" si="3"/>
        <v>0</v>
      </c>
      <c r="Q80" s="37"/>
      <c r="R80" s="37"/>
      <c r="S80" s="37"/>
    </row>
    <row r="81" spans="1:19" ht="15">
      <c r="A81" s="61"/>
      <c r="B81" s="99"/>
      <c r="C81" s="105"/>
      <c r="D81" s="99"/>
      <c r="E81" s="99"/>
      <c r="F81" s="37"/>
      <c r="G81" s="37"/>
      <c r="H81" s="37"/>
      <c r="I81" s="37"/>
      <c r="J81" s="103">
        <f t="shared" si="2"/>
      </c>
      <c r="K81" s="37"/>
      <c r="L81" s="37"/>
      <c r="M81" s="37"/>
      <c r="N81" s="37"/>
      <c r="O81" s="37"/>
      <c r="P81" s="103">
        <f t="shared" si="3"/>
        <v>0</v>
      </c>
      <c r="Q81" s="37"/>
      <c r="R81" s="37"/>
      <c r="S81" s="37"/>
    </row>
    <row r="82" spans="1:19" ht="15">
      <c r="A82" s="61"/>
      <c r="B82" s="99"/>
      <c r="C82" s="105"/>
      <c r="D82" s="99"/>
      <c r="E82" s="99"/>
      <c r="F82" s="37"/>
      <c r="G82" s="37"/>
      <c r="H82" s="37"/>
      <c r="I82" s="37"/>
      <c r="J82" s="103">
        <f t="shared" si="2"/>
      </c>
      <c r="K82" s="37"/>
      <c r="L82" s="37"/>
      <c r="M82" s="37"/>
      <c r="N82" s="37"/>
      <c r="O82" s="37"/>
      <c r="P82" s="103">
        <f t="shared" si="3"/>
        <v>0</v>
      </c>
      <c r="Q82" s="37"/>
      <c r="R82" s="37"/>
      <c r="S82" s="37"/>
    </row>
    <row r="83" spans="1:19" ht="15">
      <c r="A83" s="61"/>
      <c r="B83" s="99"/>
      <c r="C83" s="105"/>
      <c r="D83" s="99"/>
      <c r="E83" s="99"/>
      <c r="F83" s="37"/>
      <c r="G83" s="37"/>
      <c r="H83" s="37"/>
      <c r="I83" s="37"/>
      <c r="J83" s="103">
        <f t="shared" si="2"/>
      </c>
      <c r="K83" s="37"/>
      <c r="L83" s="37"/>
      <c r="M83" s="37"/>
      <c r="N83" s="37"/>
      <c r="O83" s="37"/>
      <c r="P83" s="103">
        <f t="shared" si="3"/>
        <v>0</v>
      </c>
      <c r="Q83" s="37"/>
      <c r="R83" s="37"/>
      <c r="S83" s="37"/>
    </row>
    <row r="84" spans="1:19" ht="15">
      <c r="A84" s="61"/>
      <c r="B84" s="99"/>
      <c r="C84" s="105"/>
      <c r="D84" s="99"/>
      <c r="E84" s="99"/>
      <c r="F84" s="37"/>
      <c r="G84" s="37"/>
      <c r="H84" s="37"/>
      <c r="I84" s="37"/>
      <c r="J84" s="103">
        <f t="shared" si="2"/>
      </c>
      <c r="K84" s="37"/>
      <c r="L84" s="37"/>
      <c r="M84" s="37"/>
      <c r="N84" s="37"/>
      <c r="O84" s="37"/>
      <c r="P84" s="103">
        <f t="shared" si="3"/>
        <v>0</v>
      </c>
      <c r="Q84" s="37"/>
      <c r="R84" s="37"/>
      <c r="S84" s="37"/>
    </row>
    <row r="85" spans="1:19" ht="15">
      <c r="A85" s="61"/>
      <c r="B85" s="99"/>
      <c r="C85" s="105"/>
      <c r="D85" s="99"/>
      <c r="E85" s="99"/>
      <c r="F85" s="37"/>
      <c r="G85" s="37"/>
      <c r="H85" s="37"/>
      <c r="I85" s="37"/>
      <c r="J85" s="103">
        <f t="shared" si="2"/>
      </c>
      <c r="K85" s="37"/>
      <c r="L85" s="37"/>
      <c r="M85" s="37"/>
      <c r="N85" s="37"/>
      <c r="O85" s="37"/>
      <c r="P85" s="103">
        <f t="shared" si="3"/>
        <v>0</v>
      </c>
      <c r="Q85" s="37"/>
      <c r="R85" s="37"/>
      <c r="S85" s="37"/>
    </row>
    <row r="86" spans="1:19" ht="15">
      <c r="A86" s="61"/>
      <c r="B86" s="99"/>
      <c r="C86" s="105"/>
      <c r="D86" s="99"/>
      <c r="E86" s="99"/>
      <c r="F86" s="37"/>
      <c r="G86" s="37"/>
      <c r="H86" s="37"/>
      <c r="I86" s="37"/>
      <c r="J86" s="103">
        <f t="shared" si="2"/>
      </c>
      <c r="K86" s="37"/>
      <c r="L86" s="37"/>
      <c r="M86" s="37"/>
      <c r="N86" s="37"/>
      <c r="O86" s="37"/>
      <c r="P86" s="103">
        <f t="shared" si="3"/>
        <v>0</v>
      </c>
      <c r="Q86" s="37"/>
      <c r="R86" s="37"/>
      <c r="S86" s="37"/>
    </row>
    <row r="87" spans="1:19" ht="15">
      <c r="A87" s="61"/>
      <c r="B87" s="99"/>
      <c r="C87" s="105"/>
      <c r="D87" s="99"/>
      <c r="E87" s="99"/>
      <c r="F87" s="37"/>
      <c r="G87" s="37"/>
      <c r="H87" s="37"/>
      <c r="I87" s="37"/>
      <c r="J87" s="103">
        <f t="shared" si="2"/>
      </c>
      <c r="K87" s="37"/>
      <c r="L87" s="37"/>
      <c r="M87" s="37"/>
      <c r="N87" s="37"/>
      <c r="O87" s="37"/>
      <c r="P87" s="103">
        <f t="shared" si="3"/>
        <v>0</v>
      </c>
      <c r="Q87" s="37"/>
      <c r="R87" s="37"/>
      <c r="S87" s="37"/>
    </row>
    <row r="88" spans="1:19" ht="15">
      <c r="A88" s="61"/>
      <c r="B88" s="99"/>
      <c r="C88" s="105"/>
      <c r="D88" s="99"/>
      <c r="E88" s="99"/>
      <c r="F88" s="37"/>
      <c r="G88" s="37"/>
      <c r="H88" s="37"/>
      <c r="I88" s="37"/>
      <c r="J88" s="103">
        <f t="shared" si="2"/>
      </c>
      <c r="K88" s="37"/>
      <c r="L88" s="37"/>
      <c r="M88" s="37"/>
      <c r="N88" s="37"/>
      <c r="O88" s="37"/>
      <c r="P88" s="103">
        <f t="shared" si="3"/>
        <v>0</v>
      </c>
      <c r="Q88" s="37"/>
      <c r="R88" s="37"/>
      <c r="S88" s="37"/>
    </row>
    <row r="89" spans="1:19" ht="15">
      <c r="A89" s="61"/>
      <c r="B89" s="99"/>
      <c r="C89" s="105"/>
      <c r="D89" s="99"/>
      <c r="E89" s="99"/>
      <c r="F89" s="37"/>
      <c r="G89" s="37"/>
      <c r="H89" s="37"/>
      <c r="I89" s="37"/>
      <c r="J89" s="103">
        <f t="shared" si="2"/>
      </c>
      <c r="K89" s="37"/>
      <c r="L89" s="37"/>
      <c r="M89" s="37"/>
      <c r="N89" s="37"/>
      <c r="O89" s="37"/>
      <c r="P89" s="103">
        <f t="shared" si="3"/>
        <v>0</v>
      </c>
      <c r="Q89" s="37"/>
      <c r="R89" s="37"/>
      <c r="S89" s="37"/>
    </row>
    <row r="90" spans="1:19" ht="15">
      <c r="A90" s="61"/>
      <c r="B90" s="99"/>
      <c r="C90" s="105"/>
      <c r="D90" s="99"/>
      <c r="E90" s="99"/>
      <c r="F90" s="37"/>
      <c r="G90" s="37"/>
      <c r="H90" s="37"/>
      <c r="I90" s="37"/>
      <c r="J90" s="103">
        <f t="shared" si="2"/>
      </c>
      <c r="K90" s="37"/>
      <c r="L90" s="37"/>
      <c r="M90" s="37"/>
      <c r="N90" s="37"/>
      <c r="O90" s="37"/>
      <c r="P90" s="103">
        <f t="shared" si="3"/>
        <v>0</v>
      </c>
      <c r="Q90" s="37"/>
      <c r="R90" s="37"/>
      <c r="S90" s="37"/>
    </row>
    <row r="91" spans="1:19" ht="15">
      <c r="A91" s="61"/>
      <c r="B91" s="99"/>
      <c r="C91" s="105"/>
      <c r="D91" s="99"/>
      <c r="E91" s="99"/>
      <c r="F91" s="37"/>
      <c r="G91" s="37"/>
      <c r="H91" s="37"/>
      <c r="I91" s="37"/>
      <c r="J91" s="103">
        <f t="shared" si="2"/>
      </c>
      <c r="K91" s="37"/>
      <c r="L91" s="37"/>
      <c r="M91" s="37"/>
      <c r="N91" s="37"/>
      <c r="O91" s="37"/>
      <c r="P91" s="103">
        <f t="shared" si="3"/>
        <v>0</v>
      </c>
      <c r="Q91" s="37"/>
      <c r="R91" s="37"/>
      <c r="S91" s="37"/>
    </row>
    <row r="92" spans="1:19" ht="15">
      <c r="A92" s="61"/>
      <c r="B92" s="99"/>
      <c r="C92" s="105"/>
      <c r="D92" s="99"/>
      <c r="E92" s="99"/>
      <c r="F92" s="37"/>
      <c r="G92" s="37"/>
      <c r="H92" s="37"/>
      <c r="I92" s="37"/>
      <c r="J92" s="103">
        <f t="shared" si="2"/>
      </c>
      <c r="K92" s="37"/>
      <c r="L92" s="37"/>
      <c r="M92" s="37"/>
      <c r="N92" s="37"/>
      <c r="O92" s="37"/>
      <c r="P92" s="103">
        <f t="shared" si="3"/>
        <v>0</v>
      </c>
      <c r="Q92" s="37"/>
      <c r="R92" s="37"/>
      <c r="S92" s="37"/>
    </row>
    <row r="93" spans="1:19" ht="15">
      <c r="A93" s="61"/>
      <c r="B93" s="99"/>
      <c r="C93" s="105"/>
      <c r="D93" s="99"/>
      <c r="E93" s="99"/>
      <c r="F93" s="37"/>
      <c r="G93" s="37"/>
      <c r="H93" s="37"/>
      <c r="I93" s="37"/>
      <c r="J93" s="103">
        <f t="shared" si="2"/>
      </c>
      <c r="K93" s="37"/>
      <c r="L93" s="37"/>
      <c r="M93" s="37"/>
      <c r="N93" s="37"/>
      <c r="O93" s="37"/>
      <c r="P93" s="103">
        <f t="shared" si="3"/>
        <v>0</v>
      </c>
      <c r="Q93" s="37"/>
      <c r="R93" s="37"/>
      <c r="S93" s="37"/>
    </row>
    <row r="94" spans="1:19" ht="15">
      <c r="A94" s="61"/>
      <c r="B94" s="99"/>
      <c r="C94" s="105"/>
      <c r="D94" s="99"/>
      <c r="E94" s="99"/>
      <c r="F94" s="37"/>
      <c r="G94" s="37"/>
      <c r="H94" s="37"/>
      <c r="I94" s="37"/>
      <c r="J94" s="103">
        <f t="shared" si="2"/>
      </c>
      <c r="K94" s="37"/>
      <c r="L94" s="37"/>
      <c r="M94" s="37"/>
      <c r="N94" s="37"/>
      <c r="O94" s="37"/>
      <c r="P94" s="103">
        <f t="shared" si="3"/>
        <v>0</v>
      </c>
      <c r="Q94" s="37"/>
      <c r="R94" s="37"/>
      <c r="S94" s="37"/>
    </row>
    <row r="95" spans="1:19" ht="15">
      <c r="A95" s="61"/>
      <c r="B95" s="99"/>
      <c r="C95" s="105"/>
      <c r="D95" s="99"/>
      <c r="E95" s="99"/>
      <c r="F95" s="37"/>
      <c r="G95" s="37"/>
      <c r="H95" s="37"/>
      <c r="I95" s="37"/>
      <c r="J95" s="103">
        <f t="shared" si="2"/>
      </c>
      <c r="K95" s="37"/>
      <c r="L95" s="37"/>
      <c r="M95" s="37"/>
      <c r="N95" s="37"/>
      <c r="O95" s="37"/>
      <c r="P95" s="103">
        <f t="shared" si="3"/>
        <v>0</v>
      </c>
      <c r="Q95" s="37"/>
      <c r="R95" s="37"/>
      <c r="S95" s="37"/>
    </row>
    <row r="96" spans="1:19" ht="15">
      <c r="A96" s="61"/>
      <c r="B96" s="99"/>
      <c r="C96" s="105"/>
      <c r="D96" s="99"/>
      <c r="E96" s="99"/>
      <c r="F96" s="37"/>
      <c r="G96" s="37"/>
      <c r="H96" s="37"/>
      <c r="I96" s="37"/>
      <c r="J96" s="103">
        <f t="shared" si="2"/>
      </c>
      <c r="K96" s="37"/>
      <c r="L96" s="37"/>
      <c r="M96" s="37"/>
      <c r="N96" s="37"/>
      <c r="O96" s="37"/>
      <c r="P96" s="103">
        <f t="shared" si="3"/>
        <v>0</v>
      </c>
      <c r="Q96" s="37"/>
      <c r="R96" s="37"/>
      <c r="S96" s="37"/>
    </row>
    <row r="97" spans="1:19" ht="15">
      <c r="A97" s="61"/>
      <c r="B97" s="99"/>
      <c r="C97" s="105"/>
      <c r="D97" s="99"/>
      <c r="E97" s="99"/>
      <c r="F97" s="37"/>
      <c r="G97" s="37"/>
      <c r="H97" s="37"/>
      <c r="I97" s="37"/>
      <c r="J97" s="103">
        <f t="shared" si="2"/>
      </c>
      <c r="K97" s="37"/>
      <c r="L97" s="37"/>
      <c r="M97" s="37"/>
      <c r="N97" s="37"/>
      <c r="O97" s="37"/>
      <c r="P97" s="103">
        <f t="shared" si="3"/>
        <v>0</v>
      </c>
      <c r="Q97" s="37"/>
      <c r="R97" s="37"/>
      <c r="S97" s="37"/>
    </row>
    <row r="98" spans="1:19" ht="15">
      <c r="A98" s="61"/>
      <c r="B98" s="99"/>
      <c r="C98" s="105"/>
      <c r="D98" s="99"/>
      <c r="E98" s="99"/>
      <c r="F98" s="37"/>
      <c r="G98" s="37"/>
      <c r="H98" s="37"/>
      <c r="I98" s="37"/>
      <c r="J98" s="103">
        <f t="shared" si="2"/>
      </c>
      <c r="K98" s="37"/>
      <c r="L98" s="37"/>
      <c r="M98" s="37"/>
      <c r="N98" s="37"/>
      <c r="O98" s="37"/>
      <c r="P98" s="103">
        <f t="shared" si="3"/>
        <v>0</v>
      </c>
      <c r="Q98" s="37"/>
      <c r="R98" s="37"/>
      <c r="S98" s="37"/>
    </row>
    <row r="99" spans="1:19" ht="15">
      <c r="A99" s="61"/>
      <c r="B99" s="99"/>
      <c r="C99" s="105"/>
      <c r="D99" s="99"/>
      <c r="E99" s="99"/>
      <c r="F99" s="37"/>
      <c r="G99" s="37"/>
      <c r="H99" s="37"/>
      <c r="I99" s="37"/>
      <c r="J99" s="103">
        <f t="shared" si="2"/>
      </c>
      <c r="K99" s="37"/>
      <c r="L99" s="37"/>
      <c r="M99" s="37"/>
      <c r="N99" s="37"/>
      <c r="O99" s="37"/>
      <c r="P99" s="103">
        <f t="shared" si="3"/>
        <v>0</v>
      </c>
      <c r="Q99" s="37"/>
      <c r="R99" s="37"/>
      <c r="S99" s="37"/>
    </row>
    <row r="100" spans="1:19" ht="15">
      <c r="A100" s="61"/>
      <c r="B100" s="99"/>
      <c r="C100" s="105"/>
      <c r="D100" s="99"/>
      <c r="E100" s="99"/>
      <c r="F100" s="37"/>
      <c r="G100" s="37"/>
      <c r="H100" s="37"/>
      <c r="I100" s="37"/>
      <c r="J100" s="103">
        <f t="shared" si="2"/>
      </c>
      <c r="K100" s="37"/>
      <c r="L100" s="37"/>
      <c r="M100" s="37"/>
      <c r="N100" s="37"/>
      <c r="O100" s="37"/>
      <c r="P100" s="103">
        <f t="shared" si="3"/>
        <v>0</v>
      </c>
      <c r="Q100" s="37"/>
      <c r="R100" s="37"/>
      <c r="S100" s="37"/>
    </row>
  </sheetData>
  <sheetProtection formatCells="0" selectLockedCells="1"/>
  <mergeCells count="22">
    <mergeCell ref="K5:O10"/>
    <mergeCell ref="C1:E1"/>
    <mergeCell ref="G1:I1"/>
    <mergeCell ref="J1:K1"/>
    <mergeCell ref="M1:Q1"/>
    <mergeCell ref="R1:S1"/>
    <mergeCell ref="A2:C2"/>
    <mergeCell ref="D2:H2"/>
    <mergeCell ref="J2:K2"/>
    <mergeCell ref="R2:S2"/>
    <mergeCell ref="A3:B4"/>
    <mergeCell ref="C3:C4"/>
    <mergeCell ref="D3:D4"/>
    <mergeCell ref="E3:E4"/>
    <mergeCell ref="F3:F4"/>
    <mergeCell ref="G3:G4"/>
    <mergeCell ref="M3:M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F5:F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99" sqref="A99"/>
    </sheetView>
  </sheetViews>
  <sheetFormatPr defaultColWidth="8.8515625" defaultRowHeight="15"/>
  <cols>
    <col min="1" max="1" width="4.00390625" style="62" bestFit="1" customWidth="1"/>
    <col min="2" max="2" width="11.00390625" style="106" customWidth="1"/>
    <col min="3" max="3" width="12.140625" style="100" customWidth="1"/>
    <col min="4" max="4" width="26.00390625" style="100" customWidth="1"/>
    <col min="5" max="5" width="34.140625" style="35" customWidth="1"/>
    <col min="6" max="6" width="13.7109375" style="35" customWidth="1"/>
    <col min="7" max="7" width="12.7109375" style="35" customWidth="1"/>
    <col min="8" max="8" width="18.421875" style="35" customWidth="1"/>
    <col min="9" max="9" width="9.28125" style="104" bestFit="1" customWidth="1"/>
    <col min="10" max="13" width="9.28125" style="35" bestFit="1" customWidth="1"/>
    <col min="14" max="14" width="9.28125" style="35" customWidth="1"/>
    <col min="15" max="15" width="9.28125" style="104" bestFit="1" customWidth="1"/>
    <col min="16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74"/>
      <c r="B1" s="77"/>
      <c r="C1" s="153" t="s">
        <v>62</v>
      </c>
      <c r="D1" s="154"/>
      <c r="E1" s="154"/>
      <c r="F1" s="85"/>
      <c r="G1" s="153" t="s">
        <v>50</v>
      </c>
      <c r="H1" s="153"/>
      <c r="I1" s="153"/>
      <c r="J1" s="156" t="s">
        <v>46</v>
      </c>
      <c r="K1" s="156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45</v>
      </c>
      <c r="E2" s="180"/>
      <c r="F2" s="180"/>
      <c r="G2" s="180"/>
      <c r="H2" s="180"/>
      <c r="I2" s="86"/>
      <c r="J2" s="157"/>
      <c r="K2" s="158"/>
      <c r="L2" s="87"/>
      <c r="M2" s="88"/>
      <c r="N2" s="88"/>
      <c r="O2" s="112"/>
      <c r="P2" s="88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67</v>
      </c>
      <c r="B3" s="184"/>
      <c r="C3" s="161" t="s">
        <v>55</v>
      </c>
      <c r="D3" s="161" t="s">
        <v>72</v>
      </c>
      <c r="E3" s="161" t="s">
        <v>58</v>
      </c>
      <c r="F3" s="172" t="s">
        <v>69</v>
      </c>
      <c r="G3" s="172" t="s">
        <v>70</v>
      </c>
      <c r="H3" s="172" t="s">
        <v>71</v>
      </c>
      <c r="I3" s="190"/>
      <c r="J3" s="174"/>
      <c r="K3" s="174"/>
      <c r="L3" s="174"/>
      <c r="M3" s="174"/>
      <c r="N3" s="89"/>
      <c r="O3" s="113"/>
      <c r="P3" s="89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3"/>
      <c r="G4" s="173"/>
      <c r="H4" s="173"/>
      <c r="I4" s="190"/>
      <c r="J4" s="174"/>
      <c r="K4" s="182"/>
      <c r="L4" s="174"/>
      <c r="M4" s="182"/>
      <c r="N4" s="90"/>
      <c r="O4" s="120"/>
      <c r="P4" s="90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 customHeight="1">
      <c r="A5" s="75">
        <v>1</v>
      </c>
      <c r="B5" s="83"/>
      <c r="C5" s="97"/>
      <c r="D5" s="97"/>
      <c r="E5" s="53"/>
      <c r="F5" s="53"/>
      <c r="G5" s="53"/>
      <c r="H5" s="53"/>
      <c r="I5" s="103">
        <f aca="true" t="shared" si="0" ref="I5:I68">_xlfn.IFERROR(VLOOKUP(E5,CaseTypeDecode,2,FALSE),"")</f>
      </c>
      <c r="J5" s="163" t="s">
        <v>114</v>
      </c>
      <c r="K5" s="164"/>
      <c r="L5" s="164"/>
      <c r="M5" s="164"/>
      <c r="N5" s="165"/>
      <c r="O5" s="103">
        <f>F5*G5*H5</f>
        <v>0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83"/>
      <c r="C6" s="97"/>
      <c r="D6" s="97"/>
      <c r="E6" s="53"/>
      <c r="F6" s="53"/>
      <c r="G6" s="53"/>
      <c r="H6" s="53"/>
      <c r="I6" s="103">
        <f t="shared" si="0"/>
      </c>
      <c r="J6" s="166"/>
      <c r="K6" s="167"/>
      <c r="L6" s="167"/>
      <c r="M6" s="167"/>
      <c r="N6" s="168"/>
      <c r="O6" s="103">
        <f aca="true" t="shared" si="1" ref="O6:O69">F6*G6*H6</f>
        <v>0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83"/>
      <c r="C7" s="97"/>
      <c r="D7" s="97"/>
      <c r="E7" s="53"/>
      <c r="F7" s="53"/>
      <c r="G7" s="53"/>
      <c r="H7" s="53"/>
      <c r="I7" s="103">
        <f t="shared" si="0"/>
      </c>
      <c r="J7" s="166"/>
      <c r="K7" s="167"/>
      <c r="L7" s="167"/>
      <c r="M7" s="167"/>
      <c r="N7" s="168"/>
      <c r="O7" s="103">
        <f t="shared" si="1"/>
        <v>0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83"/>
      <c r="C8" s="97"/>
      <c r="D8" s="97"/>
      <c r="E8" s="53"/>
      <c r="F8" s="53"/>
      <c r="G8" s="53"/>
      <c r="H8" s="53"/>
      <c r="I8" s="103">
        <f t="shared" si="0"/>
      </c>
      <c r="J8" s="166"/>
      <c r="K8" s="167"/>
      <c r="L8" s="167"/>
      <c r="M8" s="167"/>
      <c r="N8" s="168"/>
      <c r="O8" s="103">
        <f t="shared" si="1"/>
        <v>0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83"/>
      <c r="C9" s="97"/>
      <c r="D9" s="97"/>
      <c r="E9" s="53"/>
      <c r="F9" s="53"/>
      <c r="G9" s="53"/>
      <c r="H9" s="53"/>
      <c r="I9" s="103">
        <f t="shared" si="0"/>
      </c>
      <c r="J9" s="166"/>
      <c r="K9" s="167"/>
      <c r="L9" s="167"/>
      <c r="M9" s="167"/>
      <c r="N9" s="168"/>
      <c r="O9" s="103">
        <f t="shared" si="1"/>
        <v>0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83"/>
      <c r="C10" s="97"/>
      <c r="D10" s="97"/>
      <c r="E10" s="53"/>
      <c r="F10" s="53"/>
      <c r="G10" s="53"/>
      <c r="H10" s="53"/>
      <c r="I10" s="103">
        <f t="shared" si="0"/>
      </c>
      <c r="J10" s="169"/>
      <c r="K10" s="170"/>
      <c r="L10" s="170"/>
      <c r="M10" s="170"/>
      <c r="N10" s="171"/>
      <c r="O10" s="103">
        <f t="shared" si="1"/>
        <v>0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83"/>
      <c r="C11" s="97"/>
      <c r="D11" s="97"/>
      <c r="E11" s="53"/>
      <c r="F11" s="53"/>
      <c r="G11" s="53"/>
      <c r="H11" s="53"/>
      <c r="I11" s="103">
        <f t="shared" si="0"/>
      </c>
      <c r="J11" s="77"/>
      <c r="K11" s="77"/>
      <c r="L11" s="77"/>
      <c r="M11" s="77"/>
      <c r="N11" s="77"/>
      <c r="O11" s="103">
        <f t="shared" si="1"/>
        <v>0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83"/>
      <c r="C12" s="97"/>
      <c r="D12" s="97"/>
      <c r="E12" s="53"/>
      <c r="F12" s="53"/>
      <c r="G12" s="53"/>
      <c r="H12" s="53"/>
      <c r="I12" s="103">
        <f t="shared" si="0"/>
      </c>
      <c r="J12" s="77"/>
      <c r="K12" s="77"/>
      <c r="L12" s="77"/>
      <c r="M12" s="77"/>
      <c r="N12" s="77"/>
      <c r="O12" s="103">
        <f t="shared" si="1"/>
        <v>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83"/>
      <c r="C13" s="97"/>
      <c r="D13" s="97"/>
      <c r="E13" s="53"/>
      <c r="F13" s="53"/>
      <c r="G13" s="53"/>
      <c r="H13" s="53"/>
      <c r="I13" s="103">
        <f t="shared" si="0"/>
      </c>
      <c r="J13" s="77"/>
      <c r="K13" s="77"/>
      <c r="L13" s="77"/>
      <c r="M13" s="77"/>
      <c r="N13" s="77"/>
      <c r="O13" s="103">
        <f t="shared" si="1"/>
        <v>0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83"/>
      <c r="C14" s="97"/>
      <c r="D14" s="97"/>
      <c r="E14" s="42"/>
      <c r="F14" s="53"/>
      <c r="G14" s="53"/>
      <c r="H14" s="53"/>
      <c r="I14" s="103">
        <f t="shared" si="0"/>
      </c>
      <c r="J14" s="77"/>
      <c r="K14" s="77"/>
      <c r="L14" s="77"/>
      <c r="M14" s="77"/>
      <c r="N14" s="77"/>
      <c r="O14" s="103">
        <f t="shared" si="1"/>
        <v>0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83"/>
      <c r="C15" s="97"/>
      <c r="D15" s="97"/>
      <c r="E15" s="53"/>
      <c r="F15" s="53"/>
      <c r="G15" s="53"/>
      <c r="H15" s="53"/>
      <c r="I15" s="103">
        <f t="shared" si="0"/>
      </c>
      <c r="J15" s="77"/>
      <c r="K15" s="77"/>
      <c r="L15" s="77"/>
      <c r="M15" s="77"/>
      <c r="N15" s="77"/>
      <c r="O15" s="103">
        <f t="shared" si="1"/>
        <v>0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83"/>
      <c r="C16" s="97"/>
      <c r="D16" s="97"/>
      <c r="E16" s="53"/>
      <c r="F16" s="53"/>
      <c r="G16" s="53"/>
      <c r="H16" s="53"/>
      <c r="I16" s="103">
        <f t="shared" si="0"/>
      </c>
      <c r="J16" s="77"/>
      <c r="K16" s="77"/>
      <c r="L16" s="77"/>
      <c r="M16" s="77"/>
      <c r="N16" s="77"/>
      <c r="O16" s="103">
        <f t="shared" si="1"/>
        <v>0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83"/>
      <c r="C17" s="97"/>
      <c r="D17" s="97"/>
      <c r="E17" s="53"/>
      <c r="F17" s="53"/>
      <c r="G17" s="53"/>
      <c r="H17" s="53"/>
      <c r="I17" s="103">
        <f t="shared" si="0"/>
      </c>
      <c r="J17" s="77"/>
      <c r="K17" s="77"/>
      <c r="L17" s="77"/>
      <c r="M17" s="77"/>
      <c r="N17" s="77"/>
      <c r="O17" s="103">
        <f t="shared" si="1"/>
        <v>0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83"/>
      <c r="C18" s="97"/>
      <c r="D18" s="97"/>
      <c r="E18" s="53"/>
      <c r="F18" s="53"/>
      <c r="G18" s="53"/>
      <c r="H18" s="53"/>
      <c r="I18" s="103">
        <f t="shared" si="0"/>
      </c>
      <c r="J18" s="77"/>
      <c r="K18" s="77"/>
      <c r="L18" s="77"/>
      <c r="M18" s="77"/>
      <c r="N18" s="77"/>
      <c r="O18" s="103">
        <f t="shared" si="1"/>
        <v>0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83"/>
      <c r="C19" s="97"/>
      <c r="D19" s="97"/>
      <c r="E19" s="53"/>
      <c r="F19" s="53"/>
      <c r="G19" s="53"/>
      <c r="H19" s="53"/>
      <c r="I19" s="103">
        <f t="shared" si="0"/>
      </c>
      <c r="J19" s="77"/>
      <c r="K19" s="77"/>
      <c r="L19" s="77"/>
      <c r="M19" s="77"/>
      <c r="N19" s="77"/>
      <c r="O19" s="103">
        <f t="shared" si="1"/>
        <v>0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83"/>
      <c r="C20" s="97"/>
      <c r="D20" s="97"/>
      <c r="E20" s="53"/>
      <c r="F20" s="53"/>
      <c r="G20" s="53"/>
      <c r="H20" s="53"/>
      <c r="I20" s="103">
        <f t="shared" si="0"/>
      </c>
      <c r="J20" s="77"/>
      <c r="K20" s="77"/>
      <c r="L20" s="77"/>
      <c r="M20" s="77"/>
      <c r="N20" s="77"/>
      <c r="O20" s="103">
        <f t="shared" si="1"/>
        <v>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83"/>
      <c r="C21" s="97"/>
      <c r="D21" s="97"/>
      <c r="E21" s="53"/>
      <c r="F21" s="53"/>
      <c r="G21" s="53"/>
      <c r="H21" s="53"/>
      <c r="I21" s="103">
        <f t="shared" si="0"/>
      </c>
      <c r="J21" s="77"/>
      <c r="K21" s="77"/>
      <c r="L21" s="77"/>
      <c r="M21" s="77"/>
      <c r="N21" s="77"/>
      <c r="O21" s="103">
        <f t="shared" si="1"/>
        <v>0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83"/>
      <c r="C22" s="97"/>
      <c r="D22" s="97"/>
      <c r="E22" s="53"/>
      <c r="F22" s="53"/>
      <c r="G22" s="53"/>
      <c r="H22" s="53"/>
      <c r="I22" s="103">
        <f t="shared" si="0"/>
      </c>
      <c r="J22" s="77"/>
      <c r="K22" s="77"/>
      <c r="L22" s="77"/>
      <c r="M22" s="77"/>
      <c r="N22" s="77"/>
      <c r="O22" s="103">
        <f t="shared" si="1"/>
        <v>0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83"/>
      <c r="C23" s="97"/>
      <c r="D23" s="97"/>
      <c r="E23" s="53"/>
      <c r="F23" s="53"/>
      <c r="G23" s="53"/>
      <c r="H23" s="53"/>
      <c r="I23" s="103">
        <f t="shared" si="0"/>
      </c>
      <c r="J23" s="77"/>
      <c r="K23" s="77"/>
      <c r="L23" s="77"/>
      <c r="M23" s="77"/>
      <c r="N23" s="77"/>
      <c r="O23" s="103">
        <f t="shared" si="1"/>
        <v>0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83"/>
      <c r="C24" s="97"/>
      <c r="D24" s="97"/>
      <c r="E24" s="53"/>
      <c r="F24" s="53"/>
      <c r="G24" s="53"/>
      <c r="H24" s="53"/>
      <c r="I24" s="103">
        <f t="shared" si="0"/>
      </c>
      <c r="J24" s="77"/>
      <c r="K24" s="77"/>
      <c r="L24" s="77"/>
      <c r="M24" s="77"/>
      <c r="N24" s="77"/>
      <c r="O24" s="103">
        <f t="shared" si="1"/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83"/>
      <c r="C25" s="97"/>
      <c r="D25" s="97"/>
      <c r="E25" s="53"/>
      <c r="F25" s="53"/>
      <c r="G25" s="53"/>
      <c r="H25" s="53"/>
      <c r="I25" s="103">
        <f t="shared" si="0"/>
      </c>
      <c r="J25" s="77"/>
      <c r="K25" s="77"/>
      <c r="L25" s="77"/>
      <c r="M25" s="77"/>
      <c r="N25" s="77"/>
      <c r="O25" s="103">
        <f t="shared" si="1"/>
        <v>0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83"/>
      <c r="C26" s="97"/>
      <c r="D26" s="97"/>
      <c r="E26" s="53"/>
      <c r="F26" s="53"/>
      <c r="G26" s="53"/>
      <c r="H26" s="53"/>
      <c r="I26" s="103">
        <f t="shared" si="0"/>
      </c>
      <c r="J26" s="77"/>
      <c r="K26" s="77"/>
      <c r="L26" s="77"/>
      <c r="M26" s="77"/>
      <c r="N26" s="77"/>
      <c r="O26" s="103">
        <f t="shared" si="1"/>
        <v>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83"/>
      <c r="C27" s="97"/>
      <c r="D27" s="97"/>
      <c r="E27" s="53"/>
      <c r="F27" s="53"/>
      <c r="G27" s="53"/>
      <c r="H27" s="53"/>
      <c r="I27" s="103">
        <f t="shared" si="0"/>
      </c>
      <c r="J27" s="77"/>
      <c r="K27" s="77"/>
      <c r="L27" s="77"/>
      <c r="M27" s="77"/>
      <c r="N27" s="77"/>
      <c r="O27" s="103">
        <f t="shared" si="1"/>
        <v>0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75">
        <v>24</v>
      </c>
      <c r="B28" s="83"/>
      <c r="C28" s="97"/>
      <c r="D28" s="97"/>
      <c r="E28" s="53"/>
      <c r="F28" s="53"/>
      <c r="G28" s="53"/>
      <c r="H28" s="53"/>
      <c r="I28" s="103">
        <f t="shared" si="0"/>
      </c>
      <c r="J28" s="77"/>
      <c r="K28" s="77"/>
      <c r="L28" s="77"/>
      <c r="M28" s="77"/>
      <c r="N28" s="77"/>
      <c r="O28" s="103">
        <f t="shared" si="1"/>
        <v>0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75">
        <v>25</v>
      </c>
      <c r="B29" s="83"/>
      <c r="C29" s="97"/>
      <c r="D29" s="97"/>
      <c r="E29" s="53"/>
      <c r="F29" s="53"/>
      <c r="G29" s="53"/>
      <c r="H29" s="53"/>
      <c r="I29" s="103">
        <f t="shared" si="0"/>
      </c>
      <c r="J29" s="77"/>
      <c r="K29" s="77"/>
      <c r="L29" s="77"/>
      <c r="M29" s="77"/>
      <c r="N29" s="77"/>
      <c r="O29" s="103">
        <f t="shared" si="1"/>
        <v>0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105"/>
      <c r="C30" s="99"/>
      <c r="D30" s="99"/>
      <c r="E30" s="36"/>
      <c r="F30" s="37"/>
      <c r="G30" s="37"/>
      <c r="H30" s="37"/>
      <c r="I30" s="103">
        <f t="shared" si="0"/>
      </c>
      <c r="J30" s="37"/>
      <c r="K30" s="37"/>
      <c r="L30" s="37"/>
      <c r="M30" s="37"/>
      <c r="N30" s="37"/>
      <c r="O30" s="103">
        <f t="shared" si="1"/>
        <v>0</v>
      </c>
      <c r="P30" s="37"/>
      <c r="Q30" s="37"/>
      <c r="R30" s="37"/>
      <c r="S30" s="37"/>
    </row>
    <row r="31" spans="1:19" ht="15">
      <c r="A31" s="61"/>
      <c r="B31" s="105"/>
      <c r="C31" s="99"/>
      <c r="D31" s="99"/>
      <c r="E31" s="37"/>
      <c r="F31" s="37"/>
      <c r="G31" s="37"/>
      <c r="H31" s="37"/>
      <c r="I31" s="103">
        <f t="shared" si="0"/>
      </c>
      <c r="J31" s="37"/>
      <c r="K31" s="37"/>
      <c r="L31" s="37"/>
      <c r="M31" s="37"/>
      <c r="N31" s="37"/>
      <c r="O31" s="103">
        <f t="shared" si="1"/>
        <v>0</v>
      </c>
      <c r="P31" s="37"/>
      <c r="Q31" s="37"/>
      <c r="R31" s="37"/>
      <c r="S31" s="37"/>
    </row>
    <row r="32" spans="1:19" ht="15">
      <c r="A32" s="61"/>
      <c r="B32" s="105"/>
      <c r="C32" s="99"/>
      <c r="D32" s="99"/>
      <c r="E32" s="37"/>
      <c r="F32" s="37"/>
      <c r="G32" s="37"/>
      <c r="H32" s="37"/>
      <c r="I32" s="103">
        <f t="shared" si="0"/>
      </c>
      <c r="J32" s="37"/>
      <c r="K32" s="37"/>
      <c r="L32" s="37"/>
      <c r="M32" s="37"/>
      <c r="N32" s="37"/>
      <c r="O32" s="103">
        <f t="shared" si="1"/>
        <v>0</v>
      </c>
      <c r="P32" s="37"/>
      <c r="Q32" s="37"/>
      <c r="R32" s="37"/>
      <c r="S32" s="37"/>
    </row>
    <row r="33" spans="1:19" ht="15">
      <c r="A33" s="61"/>
      <c r="B33" s="105"/>
      <c r="C33" s="99"/>
      <c r="D33" s="99"/>
      <c r="E33" s="37"/>
      <c r="F33" s="37"/>
      <c r="G33" s="37"/>
      <c r="H33" s="37"/>
      <c r="I33" s="103">
        <f t="shared" si="0"/>
      </c>
      <c r="J33" s="37"/>
      <c r="K33" s="37"/>
      <c r="L33" s="37"/>
      <c r="M33" s="37"/>
      <c r="N33" s="37"/>
      <c r="O33" s="103">
        <f t="shared" si="1"/>
        <v>0</v>
      </c>
      <c r="P33" s="37"/>
      <c r="Q33" s="37"/>
      <c r="R33" s="37"/>
      <c r="S33" s="37"/>
    </row>
    <row r="34" spans="1:19" ht="15">
      <c r="A34" s="61"/>
      <c r="B34" s="105"/>
      <c r="C34" s="99"/>
      <c r="D34" s="99"/>
      <c r="E34" s="37"/>
      <c r="F34" s="37"/>
      <c r="G34" s="37"/>
      <c r="H34" s="37"/>
      <c r="I34" s="103">
        <f t="shared" si="0"/>
      </c>
      <c r="J34" s="37"/>
      <c r="K34" s="37"/>
      <c r="L34" s="37"/>
      <c r="M34" s="37"/>
      <c r="N34" s="37"/>
      <c r="O34" s="103">
        <f t="shared" si="1"/>
        <v>0</v>
      </c>
      <c r="P34" s="37"/>
      <c r="Q34" s="37"/>
      <c r="R34" s="37"/>
      <c r="S34" s="37"/>
    </row>
    <row r="35" spans="1:19" ht="15">
      <c r="A35" s="61"/>
      <c r="B35" s="105"/>
      <c r="C35" s="99"/>
      <c r="D35" s="99"/>
      <c r="E35" s="37"/>
      <c r="F35" s="37"/>
      <c r="G35" s="37"/>
      <c r="H35" s="37"/>
      <c r="I35" s="103">
        <f t="shared" si="0"/>
      </c>
      <c r="J35" s="37"/>
      <c r="K35" s="37"/>
      <c r="L35" s="37"/>
      <c r="M35" s="37"/>
      <c r="N35" s="37"/>
      <c r="O35" s="103">
        <f t="shared" si="1"/>
        <v>0</v>
      </c>
      <c r="P35" s="37"/>
      <c r="Q35" s="37"/>
      <c r="R35" s="37"/>
      <c r="S35" s="37"/>
    </row>
    <row r="36" spans="1:19" ht="15">
      <c r="A36" s="61"/>
      <c r="B36" s="105"/>
      <c r="C36" s="99"/>
      <c r="D36" s="99"/>
      <c r="E36" s="37"/>
      <c r="F36" s="37"/>
      <c r="G36" s="37"/>
      <c r="H36" s="37"/>
      <c r="I36" s="103">
        <f t="shared" si="0"/>
      </c>
      <c r="J36" s="37"/>
      <c r="K36" s="37"/>
      <c r="L36" s="37"/>
      <c r="M36" s="37"/>
      <c r="N36" s="37"/>
      <c r="O36" s="103">
        <f t="shared" si="1"/>
        <v>0</v>
      </c>
      <c r="P36" s="37"/>
      <c r="Q36" s="37"/>
      <c r="R36" s="37"/>
      <c r="S36" s="37"/>
    </row>
    <row r="37" spans="1:19" ht="15">
      <c r="A37" s="61"/>
      <c r="B37" s="105"/>
      <c r="C37" s="99"/>
      <c r="D37" s="99"/>
      <c r="E37" s="37"/>
      <c r="F37" s="37"/>
      <c r="G37" s="37"/>
      <c r="H37" s="37"/>
      <c r="I37" s="103">
        <f t="shared" si="0"/>
      </c>
      <c r="J37" s="37"/>
      <c r="K37" s="37"/>
      <c r="L37" s="37"/>
      <c r="M37" s="37"/>
      <c r="N37" s="37"/>
      <c r="O37" s="103">
        <f t="shared" si="1"/>
        <v>0</v>
      </c>
      <c r="P37" s="37"/>
      <c r="Q37" s="37"/>
      <c r="R37" s="37"/>
      <c r="S37" s="37"/>
    </row>
    <row r="38" spans="1:19" ht="15">
      <c r="A38" s="61"/>
      <c r="B38" s="105"/>
      <c r="C38" s="99"/>
      <c r="D38" s="99"/>
      <c r="E38" s="37"/>
      <c r="F38" s="37"/>
      <c r="G38" s="37"/>
      <c r="H38" s="37"/>
      <c r="I38" s="103">
        <f t="shared" si="0"/>
      </c>
      <c r="J38" s="37"/>
      <c r="K38" s="37"/>
      <c r="L38" s="37"/>
      <c r="M38" s="37"/>
      <c r="N38" s="37"/>
      <c r="O38" s="103">
        <f t="shared" si="1"/>
        <v>0</v>
      </c>
      <c r="P38" s="37"/>
      <c r="Q38" s="37"/>
      <c r="R38" s="37"/>
      <c r="S38" s="37"/>
    </row>
    <row r="39" spans="1:19" ht="15">
      <c r="A39" s="61"/>
      <c r="B39" s="105"/>
      <c r="C39" s="99"/>
      <c r="D39" s="99"/>
      <c r="E39" s="37"/>
      <c r="F39" s="37"/>
      <c r="G39" s="37"/>
      <c r="H39" s="37"/>
      <c r="I39" s="103">
        <f t="shared" si="0"/>
      </c>
      <c r="J39" s="37"/>
      <c r="K39" s="37"/>
      <c r="L39" s="37"/>
      <c r="M39" s="37"/>
      <c r="N39" s="37"/>
      <c r="O39" s="103">
        <f t="shared" si="1"/>
        <v>0</v>
      </c>
      <c r="P39" s="37"/>
      <c r="Q39" s="37"/>
      <c r="R39" s="37"/>
      <c r="S39" s="37"/>
    </row>
    <row r="40" spans="1:19" ht="15">
      <c r="A40" s="61"/>
      <c r="B40" s="105"/>
      <c r="C40" s="99"/>
      <c r="D40" s="99"/>
      <c r="E40" s="37"/>
      <c r="F40" s="37"/>
      <c r="G40" s="37"/>
      <c r="H40" s="37"/>
      <c r="I40" s="103">
        <f t="shared" si="0"/>
      </c>
      <c r="J40" s="37"/>
      <c r="K40" s="37"/>
      <c r="L40" s="37"/>
      <c r="M40" s="37"/>
      <c r="N40" s="37"/>
      <c r="O40" s="103">
        <f t="shared" si="1"/>
        <v>0</v>
      </c>
      <c r="P40" s="37"/>
      <c r="Q40" s="37"/>
      <c r="R40" s="37"/>
      <c r="S40" s="37"/>
    </row>
    <row r="41" spans="1:19" ht="15">
      <c r="A41" s="61"/>
      <c r="B41" s="105"/>
      <c r="C41" s="99"/>
      <c r="D41" s="99"/>
      <c r="E41" s="37"/>
      <c r="F41" s="37"/>
      <c r="G41" s="37"/>
      <c r="H41" s="37"/>
      <c r="I41" s="103">
        <f t="shared" si="0"/>
      </c>
      <c r="J41" s="37"/>
      <c r="K41" s="37"/>
      <c r="L41" s="37"/>
      <c r="M41" s="37"/>
      <c r="N41" s="37"/>
      <c r="O41" s="103">
        <f t="shared" si="1"/>
        <v>0</v>
      </c>
      <c r="P41" s="37"/>
      <c r="Q41" s="37"/>
      <c r="R41" s="37"/>
      <c r="S41" s="37"/>
    </row>
    <row r="42" spans="1:19" ht="15">
      <c r="A42" s="61"/>
      <c r="B42" s="105"/>
      <c r="C42" s="99"/>
      <c r="D42" s="99"/>
      <c r="E42" s="37"/>
      <c r="F42" s="37"/>
      <c r="G42" s="37"/>
      <c r="H42" s="37"/>
      <c r="I42" s="103">
        <f t="shared" si="0"/>
      </c>
      <c r="J42" s="37"/>
      <c r="K42" s="37"/>
      <c r="L42" s="37"/>
      <c r="M42" s="37"/>
      <c r="N42" s="37"/>
      <c r="O42" s="103">
        <f t="shared" si="1"/>
        <v>0</v>
      </c>
      <c r="P42" s="37"/>
      <c r="Q42" s="37"/>
      <c r="R42" s="37"/>
      <c r="S42" s="37"/>
    </row>
    <row r="43" spans="1:19" ht="15">
      <c r="A43" s="61"/>
      <c r="B43" s="105"/>
      <c r="C43" s="99"/>
      <c r="D43" s="99"/>
      <c r="E43" s="37"/>
      <c r="F43" s="37"/>
      <c r="G43" s="37"/>
      <c r="H43" s="37"/>
      <c r="I43" s="103">
        <f t="shared" si="0"/>
      </c>
      <c r="J43" s="37"/>
      <c r="K43" s="37"/>
      <c r="L43" s="37"/>
      <c r="M43" s="37"/>
      <c r="N43" s="37"/>
      <c r="O43" s="103">
        <f t="shared" si="1"/>
        <v>0</v>
      </c>
      <c r="P43" s="37"/>
      <c r="Q43" s="37"/>
      <c r="R43" s="37"/>
      <c r="S43" s="37"/>
    </row>
    <row r="44" spans="1:19" ht="15">
      <c r="A44" s="61"/>
      <c r="B44" s="105"/>
      <c r="C44" s="99"/>
      <c r="D44" s="99"/>
      <c r="E44" s="37"/>
      <c r="F44" s="37"/>
      <c r="G44" s="37"/>
      <c r="H44" s="37"/>
      <c r="I44" s="103">
        <f t="shared" si="0"/>
      </c>
      <c r="J44" s="37"/>
      <c r="K44" s="37"/>
      <c r="L44" s="37"/>
      <c r="M44" s="37"/>
      <c r="N44" s="37"/>
      <c r="O44" s="103">
        <f t="shared" si="1"/>
        <v>0</v>
      </c>
      <c r="P44" s="37"/>
      <c r="Q44" s="37"/>
      <c r="R44" s="37"/>
      <c r="S44" s="37"/>
    </row>
    <row r="45" spans="1:19" ht="15">
      <c r="A45" s="61"/>
      <c r="B45" s="105"/>
      <c r="C45" s="99"/>
      <c r="D45" s="99"/>
      <c r="E45" s="37"/>
      <c r="F45" s="37"/>
      <c r="G45" s="37"/>
      <c r="H45" s="37"/>
      <c r="I45" s="103">
        <f t="shared" si="0"/>
      </c>
      <c r="J45" s="37"/>
      <c r="K45" s="37"/>
      <c r="L45" s="37"/>
      <c r="M45" s="37"/>
      <c r="N45" s="37"/>
      <c r="O45" s="103">
        <f t="shared" si="1"/>
        <v>0</v>
      </c>
      <c r="P45" s="37"/>
      <c r="Q45" s="37"/>
      <c r="R45" s="37"/>
      <c r="S45" s="37"/>
    </row>
    <row r="46" spans="1:19" ht="15">
      <c r="A46" s="61"/>
      <c r="B46" s="105"/>
      <c r="C46" s="99"/>
      <c r="D46" s="99"/>
      <c r="E46" s="37"/>
      <c r="F46" s="37"/>
      <c r="G46" s="37"/>
      <c r="H46" s="37"/>
      <c r="I46" s="103">
        <f t="shared" si="0"/>
      </c>
      <c r="J46" s="37"/>
      <c r="K46" s="37"/>
      <c r="L46" s="37"/>
      <c r="M46" s="37"/>
      <c r="N46" s="37"/>
      <c r="O46" s="103">
        <f t="shared" si="1"/>
        <v>0</v>
      </c>
      <c r="P46" s="37"/>
      <c r="Q46" s="37"/>
      <c r="R46" s="37"/>
      <c r="S46" s="37"/>
    </row>
    <row r="47" spans="1:19" ht="15">
      <c r="A47" s="61"/>
      <c r="B47" s="105"/>
      <c r="C47" s="99"/>
      <c r="D47" s="99"/>
      <c r="E47" s="37"/>
      <c r="F47" s="37"/>
      <c r="G47" s="37"/>
      <c r="H47" s="37"/>
      <c r="I47" s="103">
        <f t="shared" si="0"/>
      </c>
      <c r="J47" s="37"/>
      <c r="K47" s="37"/>
      <c r="L47" s="37"/>
      <c r="M47" s="37"/>
      <c r="N47" s="37"/>
      <c r="O47" s="103">
        <f t="shared" si="1"/>
        <v>0</v>
      </c>
      <c r="P47" s="37"/>
      <c r="Q47" s="37"/>
      <c r="R47" s="37"/>
      <c r="S47" s="37"/>
    </row>
    <row r="48" spans="1:19" ht="15">
      <c r="A48" s="61"/>
      <c r="B48" s="105"/>
      <c r="C48" s="99"/>
      <c r="D48" s="99"/>
      <c r="E48" s="37"/>
      <c r="F48" s="37"/>
      <c r="G48" s="37"/>
      <c r="H48" s="37"/>
      <c r="I48" s="103">
        <f t="shared" si="0"/>
      </c>
      <c r="J48" s="37"/>
      <c r="K48" s="37"/>
      <c r="L48" s="37"/>
      <c r="M48" s="37"/>
      <c r="N48" s="37"/>
      <c r="O48" s="103">
        <f t="shared" si="1"/>
        <v>0</v>
      </c>
      <c r="P48" s="37"/>
      <c r="Q48" s="37"/>
      <c r="R48" s="37"/>
      <c r="S48" s="37"/>
    </row>
    <row r="49" spans="1:19" ht="15">
      <c r="A49" s="61"/>
      <c r="B49" s="105"/>
      <c r="C49" s="99"/>
      <c r="D49" s="99"/>
      <c r="E49" s="37"/>
      <c r="F49" s="37"/>
      <c r="G49" s="37"/>
      <c r="H49" s="37"/>
      <c r="I49" s="103">
        <f t="shared" si="0"/>
      </c>
      <c r="J49" s="37"/>
      <c r="K49" s="37"/>
      <c r="L49" s="37"/>
      <c r="M49" s="37"/>
      <c r="N49" s="37"/>
      <c r="O49" s="103">
        <f t="shared" si="1"/>
        <v>0</v>
      </c>
      <c r="P49" s="37"/>
      <c r="Q49" s="37"/>
      <c r="R49" s="37"/>
      <c r="S49" s="37"/>
    </row>
    <row r="50" spans="1:19" ht="15">
      <c r="A50" s="61"/>
      <c r="B50" s="105"/>
      <c r="C50" s="99"/>
      <c r="D50" s="99"/>
      <c r="E50" s="37"/>
      <c r="F50" s="37"/>
      <c r="G50" s="37"/>
      <c r="H50" s="37"/>
      <c r="I50" s="103">
        <f t="shared" si="0"/>
      </c>
      <c r="J50" s="37"/>
      <c r="K50" s="37"/>
      <c r="L50" s="37"/>
      <c r="M50" s="37"/>
      <c r="N50" s="37"/>
      <c r="O50" s="103">
        <f t="shared" si="1"/>
        <v>0</v>
      </c>
      <c r="P50" s="37"/>
      <c r="Q50" s="37"/>
      <c r="R50" s="37"/>
      <c r="S50" s="37"/>
    </row>
    <row r="51" spans="1:19" ht="15">
      <c r="A51" s="61"/>
      <c r="B51" s="105"/>
      <c r="C51" s="99"/>
      <c r="D51" s="99"/>
      <c r="E51" s="37"/>
      <c r="F51" s="37"/>
      <c r="G51" s="37"/>
      <c r="H51" s="37"/>
      <c r="I51" s="103">
        <f t="shared" si="0"/>
      </c>
      <c r="J51" s="37"/>
      <c r="K51" s="37"/>
      <c r="L51" s="37"/>
      <c r="M51" s="37"/>
      <c r="N51" s="37"/>
      <c r="O51" s="103">
        <f t="shared" si="1"/>
        <v>0</v>
      </c>
      <c r="P51" s="37"/>
      <c r="Q51" s="37"/>
      <c r="R51" s="37"/>
      <c r="S51" s="37"/>
    </row>
    <row r="52" spans="1:19" ht="15">
      <c r="A52" s="61"/>
      <c r="B52" s="105"/>
      <c r="C52" s="99"/>
      <c r="D52" s="99"/>
      <c r="E52" s="37"/>
      <c r="F52" s="37"/>
      <c r="G52" s="37"/>
      <c r="H52" s="37"/>
      <c r="I52" s="103">
        <f t="shared" si="0"/>
      </c>
      <c r="J52" s="37"/>
      <c r="K52" s="37"/>
      <c r="L52" s="37"/>
      <c r="M52" s="37"/>
      <c r="N52" s="37"/>
      <c r="O52" s="103">
        <f t="shared" si="1"/>
        <v>0</v>
      </c>
      <c r="P52" s="37"/>
      <c r="Q52" s="37"/>
      <c r="R52" s="37"/>
      <c r="S52" s="37"/>
    </row>
    <row r="53" spans="1:19" ht="15">
      <c r="A53" s="61"/>
      <c r="B53" s="105"/>
      <c r="C53" s="99"/>
      <c r="D53" s="99"/>
      <c r="E53" s="37"/>
      <c r="F53" s="37"/>
      <c r="G53" s="37"/>
      <c r="H53" s="37"/>
      <c r="I53" s="103">
        <f t="shared" si="0"/>
      </c>
      <c r="J53" s="37"/>
      <c r="K53" s="37"/>
      <c r="L53" s="37"/>
      <c r="M53" s="37"/>
      <c r="N53" s="37"/>
      <c r="O53" s="103">
        <f t="shared" si="1"/>
        <v>0</v>
      </c>
      <c r="P53" s="37"/>
      <c r="Q53" s="37"/>
      <c r="R53" s="37"/>
      <c r="S53" s="37"/>
    </row>
    <row r="54" spans="1:19" ht="15">
      <c r="A54" s="61"/>
      <c r="B54" s="105"/>
      <c r="C54" s="99"/>
      <c r="D54" s="99"/>
      <c r="E54" s="37"/>
      <c r="F54" s="37"/>
      <c r="G54" s="37"/>
      <c r="H54" s="37"/>
      <c r="I54" s="103">
        <f t="shared" si="0"/>
      </c>
      <c r="J54" s="37"/>
      <c r="K54" s="37"/>
      <c r="L54" s="37"/>
      <c r="M54" s="37"/>
      <c r="N54" s="37"/>
      <c r="O54" s="103">
        <f t="shared" si="1"/>
        <v>0</v>
      </c>
      <c r="P54" s="37"/>
      <c r="Q54" s="37"/>
      <c r="R54" s="37"/>
      <c r="S54" s="37"/>
    </row>
    <row r="55" spans="1:19" ht="15">
      <c r="A55" s="61"/>
      <c r="B55" s="105"/>
      <c r="C55" s="99"/>
      <c r="D55" s="99"/>
      <c r="E55" s="37"/>
      <c r="F55" s="37"/>
      <c r="G55" s="37"/>
      <c r="H55" s="37"/>
      <c r="I55" s="103">
        <f t="shared" si="0"/>
      </c>
      <c r="J55" s="37"/>
      <c r="K55" s="37"/>
      <c r="L55" s="37"/>
      <c r="M55" s="37"/>
      <c r="N55" s="37"/>
      <c r="O55" s="103">
        <f t="shared" si="1"/>
        <v>0</v>
      </c>
      <c r="P55" s="37"/>
      <c r="Q55" s="37"/>
      <c r="R55" s="37"/>
      <c r="S55" s="37"/>
    </row>
    <row r="56" spans="1:19" ht="15">
      <c r="A56" s="61"/>
      <c r="B56" s="105"/>
      <c r="C56" s="99"/>
      <c r="D56" s="99"/>
      <c r="E56" s="37"/>
      <c r="F56" s="37"/>
      <c r="G56" s="37"/>
      <c r="H56" s="37"/>
      <c r="I56" s="103">
        <f t="shared" si="0"/>
      </c>
      <c r="J56" s="37"/>
      <c r="K56" s="37"/>
      <c r="L56" s="37"/>
      <c r="M56" s="37"/>
      <c r="N56" s="37"/>
      <c r="O56" s="103">
        <f t="shared" si="1"/>
        <v>0</v>
      </c>
      <c r="P56" s="37"/>
      <c r="Q56" s="37"/>
      <c r="R56" s="37"/>
      <c r="S56" s="37"/>
    </row>
    <row r="57" spans="1:19" ht="15">
      <c r="A57" s="61"/>
      <c r="B57" s="105"/>
      <c r="C57" s="99"/>
      <c r="D57" s="99"/>
      <c r="E57" s="37"/>
      <c r="F57" s="37"/>
      <c r="G57" s="37"/>
      <c r="H57" s="37"/>
      <c r="I57" s="103">
        <f t="shared" si="0"/>
      </c>
      <c r="J57" s="37"/>
      <c r="K57" s="37"/>
      <c r="L57" s="37"/>
      <c r="M57" s="37"/>
      <c r="N57" s="37"/>
      <c r="O57" s="103">
        <f t="shared" si="1"/>
        <v>0</v>
      </c>
      <c r="P57" s="37"/>
      <c r="Q57" s="37"/>
      <c r="R57" s="37"/>
      <c r="S57" s="37"/>
    </row>
    <row r="58" spans="1:19" ht="15">
      <c r="A58" s="61"/>
      <c r="B58" s="105"/>
      <c r="C58" s="99"/>
      <c r="D58" s="99"/>
      <c r="E58" s="37"/>
      <c r="F58" s="37"/>
      <c r="G58" s="37"/>
      <c r="H58" s="37"/>
      <c r="I58" s="103">
        <f t="shared" si="0"/>
      </c>
      <c r="J58" s="37"/>
      <c r="K58" s="37"/>
      <c r="L58" s="37"/>
      <c r="M58" s="37"/>
      <c r="N58" s="37"/>
      <c r="O58" s="103">
        <f t="shared" si="1"/>
        <v>0</v>
      </c>
      <c r="P58" s="37"/>
      <c r="Q58" s="37"/>
      <c r="R58" s="37"/>
      <c r="S58" s="37"/>
    </row>
    <row r="59" spans="1:19" ht="15">
      <c r="A59" s="61"/>
      <c r="B59" s="105"/>
      <c r="C59" s="99"/>
      <c r="D59" s="99"/>
      <c r="E59" s="37"/>
      <c r="F59" s="37"/>
      <c r="G59" s="37"/>
      <c r="H59" s="37"/>
      <c r="I59" s="103">
        <f t="shared" si="0"/>
      </c>
      <c r="J59" s="37"/>
      <c r="K59" s="37"/>
      <c r="L59" s="37"/>
      <c r="M59" s="37"/>
      <c r="N59" s="37"/>
      <c r="O59" s="103">
        <f t="shared" si="1"/>
        <v>0</v>
      </c>
      <c r="P59" s="37"/>
      <c r="Q59" s="37"/>
      <c r="R59" s="37"/>
      <c r="S59" s="37"/>
    </row>
    <row r="60" spans="1:19" ht="15">
      <c r="A60" s="61"/>
      <c r="B60" s="105"/>
      <c r="C60" s="99"/>
      <c r="D60" s="99"/>
      <c r="E60" s="37"/>
      <c r="F60" s="37"/>
      <c r="G60" s="37"/>
      <c r="H60" s="37"/>
      <c r="I60" s="103">
        <f t="shared" si="0"/>
      </c>
      <c r="J60" s="37"/>
      <c r="K60" s="37"/>
      <c r="L60" s="37"/>
      <c r="M60" s="37"/>
      <c r="N60" s="37"/>
      <c r="O60" s="103">
        <f t="shared" si="1"/>
        <v>0</v>
      </c>
      <c r="P60" s="37"/>
      <c r="Q60" s="37"/>
      <c r="R60" s="37"/>
      <c r="S60" s="37"/>
    </row>
    <row r="61" spans="1:19" ht="15">
      <c r="A61" s="61"/>
      <c r="B61" s="105"/>
      <c r="C61" s="99"/>
      <c r="D61" s="99"/>
      <c r="E61" s="37"/>
      <c r="F61" s="37"/>
      <c r="G61" s="37"/>
      <c r="H61" s="37"/>
      <c r="I61" s="103">
        <f t="shared" si="0"/>
      </c>
      <c r="J61" s="37"/>
      <c r="K61" s="37"/>
      <c r="L61" s="37"/>
      <c r="M61" s="37"/>
      <c r="N61" s="37"/>
      <c r="O61" s="103">
        <f t="shared" si="1"/>
        <v>0</v>
      </c>
      <c r="P61" s="37"/>
      <c r="Q61" s="37"/>
      <c r="R61" s="37"/>
      <c r="S61" s="37"/>
    </row>
    <row r="62" spans="1:19" ht="15">
      <c r="A62" s="61"/>
      <c r="B62" s="105"/>
      <c r="C62" s="99"/>
      <c r="D62" s="99"/>
      <c r="E62" s="37"/>
      <c r="F62" s="37"/>
      <c r="G62" s="37"/>
      <c r="H62" s="37"/>
      <c r="I62" s="103">
        <f t="shared" si="0"/>
      </c>
      <c r="J62" s="37"/>
      <c r="K62" s="37"/>
      <c r="L62" s="37"/>
      <c r="M62" s="37"/>
      <c r="N62" s="37"/>
      <c r="O62" s="103">
        <f t="shared" si="1"/>
        <v>0</v>
      </c>
      <c r="P62" s="37"/>
      <c r="Q62" s="37"/>
      <c r="R62" s="37"/>
      <c r="S62" s="37"/>
    </row>
    <row r="63" spans="1:19" ht="15">
      <c r="A63" s="61"/>
      <c r="B63" s="105"/>
      <c r="C63" s="99"/>
      <c r="D63" s="99"/>
      <c r="E63" s="37"/>
      <c r="F63" s="37"/>
      <c r="G63" s="37"/>
      <c r="H63" s="37"/>
      <c r="I63" s="103">
        <f t="shared" si="0"/>
      </c>
      <c r="J63" s="37"/>
      <c r="K63" s="37"/>
      <c r="L63" s="37"/>
      <c r="M63" s="37"/>
      <c r="N63" s="37"/>
      <c r="O63" s="103">
        <f t="shared" si="1"/>
        <v>0</v>
      </c>
      <c r="P63" s="37"/>
      <c r="Q63" s="37"/>
      <c r="R63" s="37"/>
      <c r="S63" s="37"/>
    </row>
    <row r="64" spans="1:19" ht="15">
      <c r="A64" s="61"/>
      <c r="B64" s="105"/>
      <c r="C64" s="99"/>
      <c r="D64" s="99"/>
      <c r="E64" s="37"/>
      <c r="F64" s="37"/>
      <c r="G64" s="37"/>
      <c r="H64" s="37"/>
      <c r="I64" s="103">
        <f t="shared" si="0"/>
      </c>
      <c r="J64" s="37"/>
      <c r="K64" s="37"/>
      <c r="L64" s="37"/>
      <c r="M64" s="37"/>
      <c r="N64" s="37"/>
      <c r="O64" s="103">
        <f t="shared" si="1"/>
        <v>0</v>
      </c>
      <c r="P64" s="37"/>
      <c r="Q64" s="37"/>
      <c r="R64" s="37"/>
      <c r="S64" s="37"/>
    </row>
    <row r="65" spans="1:19" ht="15">
      <c r="A65" s="61"/>
      <c r="B65" s="105"/>
      <c r="C65" s="99"/>
      <c r="D65" s="99"/>
      <c r="E65" s="37"/>
      <c r="F65" s="37"/>
      <c r="G65" s="37"/>
      <c r="H65" s="37"/>
      <c r="I65" s="103">
        <f t="shared" si="0"/>
      </c>
      <c r="J65" s="37"/>
      <c r="K65" s="37"/>
      <c r="L65" s="37"/>
      <c r="M65" s="37"/>
      <c r="N65" s="37"/>
      <c r="O65" s="103">
        <f t="shared" si="1"/>
        <v>0</v>
      </c>
      <c r="P65" s="37"/>
      <c r="Q65" s="37"/>
      <c r="R65" s="37"/>
      <c r="S65" s="37"/>
    </row>
    <row r="66" spans="1:19" ht="15">
      <c r="A66" s="61"/>
      <c r="B66" s="105"/>
      <c r="C66" s="99"/>
      <c r="D66" s="99"/>
      <c r="E66" s="37"/>
      <c r="F66" s="37"/>
      <c r="G66" s="37"/>
      <c r="H66" s="37"/>
      <c r="I66" s="103">
        <f t="shared" si="0"/>
      </c>
      <c r="J66" s="37"/>
      <c r="K66" s="37"/>
      <c r="L66" s="37"/>
      <c r="M66" s="37"/>
      <c r="N66" s="37"/>
      <c r="O66" s="103">
        <f t="shared" si="1"/>
        <v>0</v>
      </c>
      <c r="P66" s="37"/>
      <c r="Q66" s="37"/>
      <c r="R66" s="37"/>
      <c r="S66" s="37"/>
    </row>
    <row r="67" spans="1:19" ht="15">
      <c r="A67" s="61"/>
      <c r="B67" s="105"/>
      <c r="C67" s="99"/>
      <c r="D67" s="99"/>
      <c r="E67" s="37"/>
      <c r="F67" s="37"/>
      <c r="G67" s="37"/>
      <c r="H67" s="37"/>
      <c r="I67" s="103">
        <f t="shared" si="0"/>
      </c>
      <c r="J67" s="37"/>
      <c r="K67" s="37"/>
      <c r="L67" s="37"/>
      <c r="M67" s="37"/>
      <c r="N67" s="37"/>
      <c r="O67" s="103">
        <f t="shared" si="1"/>
        <v>0</v>
      </c>
      <c r="P67" s="37"/>
      <c r="Q67" s="37"/>
      <c r="R67" s="37"/>
      <c r="S67" s="37"/>
    </row>
    <row r="68" spans="1:19" ht="15">
      <c r="A68" s="61"/>
      <c r="B68" s="105"/>
      <c r="C68" s="99"/>
      <c r="D68" s="99"/>
      <c r="E68" s="37"/>
      <c r="F68" s="37"/>
      <c r="G68" s="37"/>
      <c r="H68" s="37"/>
      <c r="I68" s="103">
        <f t="shared" si="0"/>
      </c>
      <c r="J68" s="37"/>
      <c r="K68" s="37"/>
      <c r="L68" s="37"/>
      <c r="M68" s="37"/>
      <c r="N68" s="37"/>
      <c r="O68" s="103">
        <f t="shared" si="1"/>
        <v>0</v>
      </c>
      <c r="P68" s="37"/>
      <c r="Q68" s="37"/>
      <c r="R68" s="37"/>
      <c r="S68" s="37"/>
    </row>
    <row r="69" spans="1:19" ht="15">
      <c r="A69" s="61"/>
      <c r="B69" s="105"/>
      <c r="C69" s="99"/>
      <c r="D69" s="99"/>
      <c r="E69" s="37"/>
      <c r="F69" s="37"/>
      <c r="G69" s="37"/>
      <c r="H69" s="37"/>
      <c r="I69" s="103">
        <f aca="true" t="shared" si="2" ref="I69:I100">_xlfn.IFERROR(VLOOKUP(E69,CaseTypeDecode,2,FALSE),"")</f>
      </c>
      <c r="J69" s="37"/>
      <c r="K69" s="37"/>
      <c r="L69" s="37"/>
      <c r="M69" s="37"/>
      <c r="N69" s="37"/>
      <c r="O69" s="103">
        <f t="shared" si="1"/>
        <v>0</v>
      </c>
      <c r="P69" s="37"/>
      <c r="Q69" s="37"/>
      <c r="R69" s="37"/>
      <c r="S69" s="37"/>
    </row>
    <row r="70" spans="1:19" ht="15">
      <c r="A70" s="61"/>
      <c r="B70" s="105"/>
      <c r="C70" s="99"/>
      <c r="D70" s="99"/>
      <c r="E70" s="37"/>
      <c r="F70" s="37"/>
      <c r="G70" s="37"/>
      <c r="H70" s="37"/>
      <c r="I70" s="103">
        <f t="shared" si="2"/>
      </c>
      <c r="J70" s="37"/>
      <c r="K70" s="37"/>
      <c r="L70" s="37"/>
      <c r="M70" s="37"/>
      <c r="N70" s="37"/>
      <c r="O70" s="103">
        <f aca="true" t="shared" si="3" ref="O70:O100">F70*G70*H70</f>
        <v>0</v>
      </c>
      <c r="P70" s="37"/>
      <c r="Q70" s="37"/>
      <c r="R70" s="37"/>
      <c r="S70" s="37"/>
    </row>
    <row r="71" spans="1:19" ht="15">
      <c r="A71" s="61"/>
      <c r="B71" s="105"/>
      <c r="C71" s="99"/>
      <c r="D71" s="99"/>
      <c r="E71" s="37"/>
      <c r="F71" s="37"/>
      <c r="G71" s="37"/>
      <c r="H71" s="37"/>
      <c r="I71" s="103">
        <f t="shared" si="2"/>
      </c>
      <c r="J71" s="37"/>
      <c r="K71" s="37"/>
      <c r="L71" s="37"/>
      <c r="M71" s="37"/>
      <c r="N71" s="37"/>
      <c r="O71" s="103">
        <f t="shared" si="3"/>
        <v>0</v>
      </c>
      <c r="P71" s="37"/>
      <c r="Q71" s="37"/>
      <c r="R71" s="37"/>
      <c r="S71" s="37"/>
    </row>
    <row r="72" spans="1:19" ht="15">
      <c r="A72" s="61"/>
      <c r="B72" s="105"/>
      <c r="C72" s="99"/>
      <c r="D72" s="99"/>
      <c r="E72" s="37"/>
      <c r="F72" s="37"/>
      <c r="G72" s="37"/>
      <c r="H72" s="37"/>
      <c r="I72" s="103">
        <f t="shared" si="2"/>
      </c>
      <c r="J72" s="37"/>
      <c r="K72" s="37"/>
      <c r="L72" s="37"/>
      <c r="M72" s="37"/>
      <c r="N72" s="37"/>
      <c r="O72" s="103">
        <f t="shared" si="3"/>
        <v>0</v>
      </c>
      <c r="P72" s="37"/>
      <c r="Q72" s="37"/>
      <c r="R72" s="37"/>
      <c r="S72" s="37"/>
    </row>
    <row r="73" spans="1:19" ht="15">
      <c r="A73" s="61"/>
      <c r="B73" s="105"/>
      <c r="C73" s="99"/>
      <c r="D73" s="99"/>
      <c r="E73" s="37"/>
      <c r="F73" s="37"/>
      <c r="G73" s="37"/>
      <c r="H73" s="37"/>
      <c r="I73" s="103">
        <f t="shared" si="2"/>
      </c>
      <c r="J73" s="37"/>
      <c r="K73" s="37"/>
      <c r="L73" s="37"/>
      <c r="M73" s="37"/>
      <c r="N73" s="37"/>
      <c r="O73" s="103">
        <f t="shared" si="3"/>
        <v>0</v>
      </c>
      <c r="P73" s="37"/>
      <c r="Q73" s="37"/>
      <c r="R73" s="37"/>
      <c r="S73" s="37"/>
    </row>
    <row r="74" spans="1:19" ht="15">
      <c r="A74" s="61"/>
      <c r="B74" s="105"/>
      <c r="C74" s="99"/>
      <c r="D74" s="99"/>
      <c r="E74" s="37"/>
      <c r="F74" s="37"/>
      <c r="G74" s="37"/>
      <c r="H74" s="37"/>
      <c r="I74" s="103">
        <f t="shared" si="2"/>
      </c>
      <c r="J74" s="37"/>
      <c r="K74" s="37"/>
      <c r="L74" s="37"/>
      <c r="M74" s="37"/>
      <c r="N74" s="37"/>
      <c r="O74" s="103">
        <f t="shared" si="3"/>
        <v>0</v>
      </c>
      <c r="P74" s="37"/>
      <c r="Q74" s="37"/>
      <c r="R74" s="37"/>
      <c r="S74" s="37"/>
    </row>
    <row r="75" spans="1:19" ht="15">
      <c r="A75" s="61"/>
      <c r="B75" s="105"/>
      <c r="C75" s="99"/>
      <c r="D75" s="99"/>
      <c r="E75" s="37"/>
      <c r="F75" s="37"/>
      <c r="G75" s="37"/>
      <c r="H75" s="37"/>
      <c r="I75" s="103">
        <f t="shared" si="2"/>
      </c>
      <c r="J75" s="37"/>
      <c r="K75" s="37"/>
      <c r="L75" s="37"/>
      <c r="M75" s="37"/>
      <c r="N75" s="37"/>
      <c r="O75" s="103">
        <f t="shared" si="3"/>
        <v>0</v>
      </c>
      <c r="P75" s="37"/>
      <c r="Q75" s="37"/>
      <c r="R75" s="37"/>
      <c r="S75" s="37"/>
    </row>
    <row r="76" spans="1:19" ht="15">
      <c r="A76" s="61"/>
      <c r="B76" s="105"/>
      <c r="C76" s="99"/>
      <c r="D76" s="99"/>
      <c r="E76" s="37"/>
      <c r="F76" s="37"/>
      <c r="G76" s="37"/>
      <c r="H76" s="37"/>
      <c r="I76" s="103">
        <f t="shared" si="2"/>
      </c>
      <c r="J76" s="37"/>
      <c r="K76" s="37"/>
      <c r="L76" s="37"/>
      <c r="M76" s="37"/>
      <c r="N76" s="37"/>
      <c r="O76" s="103">
        <f t="shared" si="3"/>
        <v>0</v>
      </c>
      <c r="P76" s="37"/>
      <c r="Q76" s="37"/>
      <c r="R76" s="37"/>
      <c r="S76" s="37"/>
    </row>
    <row r="77" spans="1:19" ht="15">
      <c r="A77" s="61"/>
      <c r="B77" s="105"/>
      <c r="C77" s="99"/>
      <c r="D77" s="99"/>
      <c r="E77" s="37"/>
      <c r="F77" s="37"/>
      <c r="G77" s="37"/>
      <c r="H77" s="37"/>
      <c r="I77" s="103">
        <f t="shared" si="2"/>
      </c>
      <c r="J77" s="37"/>
      <c r="K77" s="37"/>
      <c r="L77" s="37"/>
      <c r="M77" s="37"/>
      <c r="N77" s="37"/>
      <c r="O77" s="103">
        <f t="shared" si="3"/>
        <v>0</v>
      </c>
      <c r="P77" s="37"/>
      <c r="Q77" s="37"/>
      <c r="R77" s="37"/>
      <c r="S77" s="37"/>
    </row>
    <row r="78" spans="1:19" ht="15">
      <c r="A78" s="61"/>
      <c r="B78" s="105"/>
      <c r="C78" s="99"/>
      <c r="D78" s="99"/>
      <c r="E78" s="37"/>
      <c r="F78" s="37"/>
      <c r="G78" s="37"/>
      <c r="H78" s="37"/>
      <c r="I78" s="103">
        <f t="shared" si="2"/>
      </c>
      <c r="J78" s="37"/>
      <c r="K78" s="37"/>
      <c r="L78" s="37"/>
      <c r="M78" s="37"/>
      <c r="N78" s="37"/>
      <c r="O78" s="103">
        <f t="shared" si="3"/>
        <v>0</v>
      </c>
      <c r="P78" s="37"/>
      <c r="Q78" s="37"/>
      <c r="R78" s="37"/>
      <c r="S78" s="37"/>
    </row>
    <row r="79" spans="1:19" ht="15">
      <c r="A79" s="61"/>
      <c r="B79" s="105"/>
      <c r="C79" s="99"/>
      <c r="D79" s="99"/>
      <c r="E79" s="37"/>
      <c r="F79" s="37"/>
      <c r="G79" s="37"/>
      <c r="H79" s="37"/>
      <c r="I79" s="103">
        <f t="shared" si="2"/>
      </c>
      <c r="J79" s="37"/>
      <c r="K79" s="37"/>
      <c r="L79" s="37"/>
      <c r="M79" s="37"/>
      <c r="N79" s="37"/>
      <c r="O79" s="103">
        <f t="shared" si="3"/>
        <v>0</v>
      </c>
      <c r="P79" s="37"/>
      <c r="Q79" s="37"/>
      <c r="R79" s="37"/>
      <c r="S79" s="37"/>
    </row>
    <row r="80" spans="1:19" ht="15">
      <c r="A80" s="61"/>
      <c r="B80" s="105"/>
      <c r="C80" s="99"/>
      <c r="D80" s="99"/>
      <c r="E80" s="37"/>
      <c r="F80" s="37"/>
      <c r="G80" s="37"/>
      <c r="H80" s="37"/>
      <c r="I80" s="103">
        <f t="shared" si="2"/>
      </c>
      <c r="J80" s="37"/>
      <c r="K80" s="37"/>
      <c r="L80" s="37"/>
      <c r="M80" s="37"/>
      <c r="N80" s="37"/>
      <c r="O80" s="103">
        <f t="shared" si="3"/>
        <v>0</v>
      </c>
      <c r="P80" s="37"/>
      <c r="Q80" s="37"/>
      <c r="R80" s="37"/>
      <c r="S80" s="37"/>
    </row>
    <row r="81" spans="1:19" ht="15">
      <c r="A81" s="61"/>
      <c r="B81" s="105"/>
      <c r="C81" s="99"/>
      <c r="D81" s="99"/>
      <c r="E81" s="37"/>
      <c r="F81" s="37"/>
      <c r="G81" s="37"/>
      <c r="H81" s="37"/>
      <c r="I81" s="103">
        <f t="shared" si="2"/>
      </c>
      <c r="J81" s="37"/>
      <c r="K81" s="37"/>
      <c r="L81" s="37"/>
      <c r="M81" s="37"/>
      <c r="N81" s="37"/>
      <c r="O81" s="103">
        <f t="shared" si="3"/>
        <v>0</v>
      </c>
      <c r="P81" s="37"/>
      <c r="Q81" s="37"/>
      <c r="R81" s="37"/>
      <c r="S81" s="37"/>
    </row>
    <row r="82" spans="1:19" ht="15">
      <c r="A82" s="61"/>
      <c r="B82" s="105"/>
      <c r="C82" s="99"/>
      <c r="D82" s="99"/>
      <c r="E82" s="37"/>
      <c r="F82" s="37"/>
      <c r="G82" s="37"/>
      <c r="H82" s="37"/>
      <c r="I82" s="103">
        <f t="shared" si="2"/>
      </c>
      <c r="J82" s="37"/>
      <c r="K82" s="37"/>
      <c r="L82" s="37"/>
      <c r="M82" s="37"/>
      <c r="N82" s="37"/>
      <c r="O82" s="103">
        <f t="shared" si="3"/>
        <v>0</v>
      </c>
      <c r="P82" s="37"/>
      <c r="Q82" s="37"/>
      <c r="R82" s="37"/>
      <c r="S82" s="37"/>
    </row>
    <row r="83" spans="1:19" ht="15">
      <c r="A83" s="61"/>
      <c r="B83" s="105"/>
      <c r="C83" s="99"/>
      <c r="D83" s="99"/>
      <c r="E83" s="37"/>
      <c r="F83" s="37"/>
      <c r="G83" s="37"/>
      <c r="H83" s="37"/>
      <c r="I83" s="103">
        <f t="shared" si="2"/>
      </c>
      <c r="J83" s="37"/>
      <c r="K83" s="37"/>
      <c r="L83" s="37"/>
      <c r="M83" s="37"/>
      <c r="N83" s="37"/>
      <c r="O83" s="103">
        <f t="shared" si="3"/>
        <v>0</v>
      </c>
      <c r="P83" s="37"/>
      <c r="Q83" s="37"/>
      <c r="R83" s="37"/>
      <c r="S83" s="37"/>
    </row>
    <row r="84" spans="1:19" ht="15">
      <c r="A84" s="61"/>
      <c r="B84" s="105"/>
      <c r="C84" s="99"/>
      <c r="D84" s="99"/>
      <c r="E84" s="37"/>
      <c r="F84" s="37"/>
      <c r="G84" s="37"/>
      <c r="H84" s="37"/>
      <c r="I84" s="103">
        <f t="shared" si="2"/>
      </c>
      <c r="J84" s="37"/>
      <c r="K84" s="37"/>
      <c r="L84" s="37"/>
      <c r="M84" s="37"/>
      <c r="N84" s="37"/>
      <c r="O84" s="103">
        <f t="shared" si="3"/>
        <v>0</v>
      </c>
      <c r="P84" s="37"/>
      <c r="Q84" s="37"/>
      <c r="R84" s="37"/>
      <c r="S84" s="37"/>
    </row>
    <row r="85" spans="1:19" ht="15">
      <c r="A85" s="61"/>
      <c r="B85" s="105"/>
      <c r="C85" s="99"/>
      <c r="D85" s="99"/>
      <c r="E85" s="37"/>
      <c r="F85" s="37"/>
      <c r="G85" s="37"/>
      <c r="H85" s="37"/>
      <c r="I85" s="103">
        <f t="shared" si="2"/>
      </c>
      <c r="J85" s="37"/>
      <c r="K85" s="37"/>
      <c r="L85" s="37"/>
      <c r="M85" s="37"/>
      <c r="N85" s="37"/>
      <c r="O85" s="103">
        <f t="shared" si="3"/>
        <v>0</v>
      </c>
      <c r="P85" s="37"/>
      <c r="Q85" s="37"/>
      <c r="R85" s="37"/>
      <c r="S85" s="37"/>
    </row>
    <row r="86" spans="1:19" ht="15">
      <c r="A86" s="61"/>
      <c r="B86" s="105"/>
      <c r="C86" s="99"/>
      <c r="D86" s="99"/>
      <c r="E86" s="37"/>
      <c r="F86" s="37"/>
      <c r="G86" s="37"/>
      <c r="H86" s="37"/>
      <c r="I86" s="103">
        <f t="shared" si="2"/>
      </c>
      <c r="J86" s="37"/>
      <c r="K86" s="37"/>
      <c r="L86" s="37"/>
      <c r="M86" s="37"/>
      <c r="N86" s="37"/>
      <c r="O86" s="103">
        <f t="shared" si="3"/>
        <v>0</v>
      </c>
      <c r="P86" s="37"/>
      <c r="Q86" s="37"/>
      <c r="R86" s="37"/>
      <c r="S86" s="37"/>
    </row>
    <row r="87" spans="1:19" ht="15">
      <c r="A87" s="61"/>
      <c r="B87" s="105"/>
      <c r="C87" s="99"/>
      <c r="D87" s="99"/>
      <c r="E87" s="37"/>
      <c r="F87" s="37"/>
      <c r="G87" s="37"/>
      <c r="H87" s="37"/>
      <c r="I87" s="103">
        <f t="shared" si="2"/>
      </c>
      <c r="J87" s="37"/>
      <c r="K87" s="37"/>
      <c r="L87" s="37"/>
      <c r="M87" s="37"/>
      <c r="N87" s="37"/>
      <c r="O87" s="103">
        <f t="shared" si="3"/>
        <v>0</v>
      </c>
      <c r="P87" s="37"/>
      <c r="Q87" s="37"/>
      <c r="R87" s="37"/>
      <c r="S87" s="37"/>
    </row>
    <row r="88" spans="1:19" ht="15">
      <c r="A88" s="61"/>
      <c r="B88" s="105"/>
      <c r="C88" s="99"/>
      <c r="D88" s="99"/>
      <c r="E88" s="37"/>
      <c r="F88" s="37"/>
      <c r="G88" s="37"/>
      <c r="H88" s="37"/>
      <c r="I88" s="103">
        <f t="shared" si="2"/>
      </c>
      <c r="J88" s="37"/>
      <c r="K88" s="37"/>
      <c r="L88" s="37"/>
      <c r="M88" s="37"/>
      <c r="N88" s="37"/>
      <c r="O88" s="103">
        <f t="shared" si="3"/>
        <v>0</v>
      </c>
      <c r="P88" s="37"/>
      <c r="Q88" s="37"/>
      <c r="R88" s="37"/>
      <c r="S88" s="37"/>
    </row>
    <row r="89" spans="1:19" ht="15">
      <c r="A89" s="61"/>
      <c r="B89" s="105"/>
      <c r="C89" s="99"/>
      <c r="D89" s="99"/>
      <c r="E89" s="37"/>
      <c r="F89" s="37"/>
      <c r="G89" s="37"/>
      <c r="H89" s="37"/>
      <c r="I89" s="103">
        <f t="shared" si="2"/>
      </c>
      <c r="J89" s="37"/>
      <c r="K89" s="37"/>
      <c r="L89" s="37"/>
      <c r="M89" s="37"/>
      <c r="N89" s="37"/>
      <c r="O89" s="103">
        <f t="shared" si="3"/>
        <v>0</v>
      </c>
      <c r="P89" s="37"/>
      <c r="Q89" s="37"/>
      <c r="R89" s="37"/>
      <c r="S89" s="37"/>
    </row>
    <row r="90" spans="1:19" ht="15">
      <c r="A90" s="61"/>
      <c r="B90" s="105"/>
      <c r="C90" s="99"/>
      <c r="D90" s="99"/>
      <c r="E90" s="37"/>
      <c r="F90" s="37"/>
      <c r="G90" s="37"/>
      <c r="H90" s="37"/>
      <c r="I90" s="103">
        <f t="shared" si="2"/>
      </c>
      <c r="J90" s="37"/>
      <c r="K90" s="37"/>
      <c r="L90" s="37"/>
      <c r="M90" s="37"/>
      <c r="N90" s="37"/>
      <c r="O90" s="103">
        <f t="shared" si="3"/>
        <v>0</v>
      </c>
      <c r="P90" s="37"/>
      <c r="Q90" s="37"/>
      <c r="R90" s="37"/>
      <c r="S90" s="37"/>
    </row>
    <row r="91" spans="1:19" ht="15">
      <c r="A91" s="61"/>
      <c r="B91" s="105"/>
      <c r="C91" s="99"/>
      <c r="D91" s="99"/>
      <c r="E91" s="37"/>
      <c r="F91" s="37"/>
      <c r="G91" s="37"/>
      <c r="H91" s="37"/>
      <c r="I91" s="103">
        <f t="shared" si="2"/>
      </c>
      <c r="J91" s="37"/>
      <c r="K91" s="37"/>
      <c r="L91" s="37"/>
      <c r="M91" s="37"/>
      <c r="N91" s="37"/>
      <c r="O91" s="103">
        <f t="shared" si="3"/>
        <v>0</v>
      </c>
      <c r="P91" s="37"/>
      <c r="Q91" s="37"/>
      <c r="R91" s="37"/>
      <c r="S91" s="37"/>
    </row>
    <row r="92" spans="1:19" ht="15">
      <c r="A92" s="61"/>
      <c r="B92" s="105"/>
      <c r="C92" s="99"/>
      <c r="D92" s="99"/>
      <c r="E92" s="37"/>
      <c r="F92" s="37"/>
      <c r="G92" s="37"/>
      <c r="H92" s="37"/>
      <c r="I92" s="103">
        <f t="shared" si="2"/>
      </c>
      <c r="J92" s="37"/>
      <c r="K92" s="37"/>
      <c r="L92" s="37"/>
      <c r="M92" s="37"/>
      <c r="N92" s="37"/>
      <c r="O92" s="103">
        <f t="shared" si="3"/>
        <v>0</v>
      </c>
      <c r="P92" s="37"/>
      <c r="Q92" s="37"/>
      <c r="R92" s="37"/>
      <c r="S92" s="37"/>
    </row>
    <row r="93" spans="1:19" ht="15">
      <c r="A93" s="61"/>
      <c r="B93" s="105"/>
      <c r="C93" s="99"/>
      <c r="D93" s="99"/>
      <c r="E93" s="37"/>
      <c r="F93" s="37"/>
      <c r="G93" s="37"/>
      <c r="H93" s="37"/>
      <c r="I93" s="103">
        <f t="shared" si="2"/>
      </c>
      <c r="J93" s="37"/>
      <c r="K93" s="37"/>
      <c r="L93" s="37"/>
      <c r="M93" s="37"/>
      <c r="N93" s="37"/>
      <c r="O93" s="103">
        <f t="shared" si="3"/>
        <v>0</v>
      </c>
      <c r="P93" s="37"/>
      <c r="Q93" s="37"/>
      <c r="R93" s="37"/>
      <c r="S93" s="37"/>
    </row>
    <row r="94" spans="1:19" ht="15">
      <c r="A94" s="61"/>
      <c r="B94" s="105"/>
      <c r="C94" s="99"/>
      <c r="D94" s="99"/>
      <c r="E94" s="37"/>
      <c r="F94" s="37"/>
      <c r="G94" s="37"/>
      <c r="H94" s="37"/>
      <c r="I94" s="103">
        <f t="shared" si="2"/>
      </c>
      <c r="J94" s="37"/>
      <c r="K94" s="37"/>
      <c r="L94" s="37"/>
      <c r="M94" s="37"/>
      <c r="N94" s="37"/>
      <c r="O94" s="103">
        <f t="shared" si="3"/>
        <v>0</v>
      </c>
      <c r="P94" s="37"/>
      <c r="Q94" s="37"/>
      <c r="R94" s="37"/>
      <c r="S94" s="37"/>
    </row>
    <row r="95" spans="1:19" ht="15">
      <c r="A95" s="61"/>
      <c r="B95" s="105"/>
      <c r="C95" s="99"/>
      <c r="D95" s="99"/>
      <c r="E95" s="37"/>
      <c r="F95" s="37"/>
      <c r="G95" s="37"/>
      <c r="H95" s="37"/>
      <c r="I95" s="103">
        <f t="shared" si="2"/>
      </c>
      <c r="J95" s="37"/>
      <c r="K95" s="37"/>
      <c r="L95" s="37"/>
      <c r="M95" s="37"/>
      <c r="N95" s="37"/>
      <c r="O95" s="103">
        <f t="shared" si="3"/>
        <v>0</v>
      </c>
      <c r="P95" s="37"/>
      <c r="Q95" s="37"/>
      <c r="R95" s="37"/>
      <c r="S95" s="37"/>
    </row>
    <row r="96" spans="1:19" ht="15">
      <c r="A96" s="61"/>
      <c r="B96" s="105"/>
      <c r="C96" s="99"/>
      <c r="D96" s="99"/>
      <c r="E96" s="37"/>
      <c r="F96" s="37"/>
      <c r="G96" s="37"/>
      <c r="H96" s="37"/>
      <c r="I96" s="103">
        <f t="shared" si="2"/>
      </c>
      <c r="J96" s="37"/>
      <c r="K96" s="37"/>
      <c r="L96" s="37"/>
      <c r="M96" s="37"/>
      <c r="N96" s="37"/>
      <c r="O96" s="103">
        <f t="shared" si="3"/>
        <v>0</v>
      </c>
      <c r="P96" s="37"/>
      <c r="Q96" s="37"/>
      <c r="R96" s="37"/>
      <c r="S96" s="37"/>
    </row>
    <row r="97" spans="1:19" ht="15">
      <c r="A97" s="61"/>
      <c r="B97" s="105"/>
      <c r="C97" s="99"/>
      <c r="D97" s="99"/>
      <c r="E97" s="37"/>
      <c r="F97" s="37"/>
      <c r="G97" s="37"/>
      <c r="H97" s="37"/>
      <c r="I97" s="103">
        <f t="shared" si="2"/>
      </c>
      <c r="J97" s="37"/>
      <c r="K97" s="37"/>
      <c r="L97" s="37"/>
      <c r="M97" s="37"/>
      <c r="N97" s="37"/>
      <c r="O97" s="103">
        <f t="shared" si="3"/>
        <v>0</v>
      </c>
      <c r="P97" s="37"/>
      <c r="Q97" s="37"/>
      <c r="R97" s="37"/>
      <c r="S97" s="37"/>
    </row>
    <row r="98" spans="1:19" ht="15">
      <c r="A98" s="61"/>
      <c r="B98" s="105"/>
      <c r="C98" s="99"/>
      <c r="D98" s="99"/>
      <c r="E98" s="37"/>
      <c r="F98" s="37"/>
      <c r="G98" s="37"/>
      <c r="H98" s="37"/>
      <c r="I98" s="103">
        <f t="shared" si="2"/>
      </c>
      <c r="J98" s="37"/>
      <c r="K98" s="37"/>
      <c r="L98" s="37"/>
      <c r="M98" s="37"/>
      <c r="N98" s="37"/>
      <c r="O98" s="103">
        <f t="shared" si="3"/>
        <v>0</v>
      </c>
      <c r="P98" s="37"/>
      <c r="Q98" s="37"/>
      <c r="R98" s="37"/>
      <c r="S98" s="37"/>
    </row>
    <row r="99" spans="1:19" ht="15">
      <c r="A99" s="61"/>
      <c r="B99" s="105"/>
      <c r="C99" s="99"/>
      <c r="D99" s="99"/>
      <c r="E99" s="37"/>
      <c r="F99" s="37"/>
      <c r="G99" s="37"/>
      <c r="H99" s="37"/>
      <c r="I99" s="103">
        <f t="shared" si="2"/>
      </c>
      <c r="J99" s="37"/>
      <c r="K99" s="37"/>
      <c r="L99" s="37"/>
      <c r="M99" s="37"/>
      <c r="N99" s="37"/>
      <c r="O99" s="103">
        <f t="shared" si="3"/>
        <v>0</v>
      </c>
      <c r="P99" s="37"/>
      <c r="Q99" s="37"/>
      <c r="R99" s="37"/>
      <c r="S99" s="37"/>
    </row>
    <row r="100" spans="1:19" ht="15">
      <c r="A100" s="61"/>
      <c r="B100" s="105"/>
      <c r="C100" s="99"/>
      <c r="D100" s="99"/>
      <c r="E100" s="37"/>
      <c r="F100" s="37"/>
      <c r="G100" s="37"/>
      <c r="H100" s="37"/>
      <c r="I100" s="103">
        <f t="shared" si="2"/>
      </c>
      <c r="J100" s="37"/>
      <c r="K100" s="37"/>
      <c r="L100" s="37"/>
      <c r="M100" s="37"/>
      <c r="N100" s="37"/>
      <c r="O100" s="103">
        <f t="shared" si="3"/>
        <v>0</v>
      </c>
      <c r="P100" s="37"/>
      <c r="Q100" s="37"/>
      <c r="R100" s="37"/>
      <c r="S100" s="37"/>
    </row>
  </sheetData>
  <sheetProtection formatCells="0" selectLockedCells="1"/>
  <mergeCells count="22">
    <mergeCell ref="J5:N10"/>
    <mergeCell ref="C1:E1"/>
    <mergeCell ref="J1:K1"/>
    <mergeCell ref="M1:Q1"/>
    <mergeCell ref="R1:S1"/>
    <mergeCell ref="A2:C2"/>
    <mergeCell ref="D2:H2"/>
    <mergeCell ref="J2:K2"/>
    <mergeCell ref="R2:S2"/>
    <mergeCell ref="A3:B4"/>
    <mergeCell ref="C3:C4"/>
    <mergeCell ref="D3:D4"/>
    <mergeCell ref="E3:E4"/>
    <mergeCell ref="F3:F4"/>
    <mergeCell ref="G3:G4"/>
    <mergeCell ref="G1:I1"/>
    <mergeCell ref="M3:M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:E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00" sqref="A100"/>
    </sheetView>
  </sheetViews>
  <sheetFormatPr defaultColWidth="8.8515625" defaultRowHeight="15"/>
  <cols>
    <col min="1" max="1" width="4.00390625" style="62" bestFit="1" customWidth="1"/>
    <col min="2" max="2" width="11.00390625" style="100" customWidth="1"/>
    <col min="3" max="3" width="13.7109375" style="100" customWidth="1"/>
    <col min="4" max="4" width="33.57421875" style="64" customWidth="1"/>
    <col min="5" max="5" width="21.28125" style="35" customWidth="1"/>
    <col min="6" max="6" width="13.7109375" style="35" customWidth="1"/>
    <col min="7" max="7" width="12.7109375" style="35" customWidth="1"/>
    <col min="8" max="8" width="22.421875" style="35" customWidth="1"/>
    <col min="9" max="9" width="9.28125" style="104" bestFit="1" customWidth="1"/>
    <col min="10" max="13" width="9.28125" style="35" bestFit="1" customWidth="1"/>
    <col min="14" max="14" width="9.28125" style="35" customWidth="1"/>
    <col min="15" max="15" width="9.28125" style="104" bestFit="1" customWidth="1"/>
    <col min="16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74"/>
      <c r="B1" s="77"/>
      <c r="C1" s="153" t="s">
        <v>116</v>
      </c>
      <c r="D1" s="154"/>
      <c r="E1" s="154"/>
      <c r="F1" s="85"/>
      <c r="G1" s="153" t="s">
        <v>117</v>
      </c>
      <c r="H1" s="155"/>
      <c r="I1" s="85"/>
      <c r="J1" s="156" t="s">
        <v>46</v>
      </c>
      <c r="K1" s="156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45</v>
      </c>
      <c r="E2" s="180"/>
      <c r="F2" s="180"/>
      <c r="G2" s="180"/>
      <c r="H2" s="8"/>
      <c r="I2" s="86"/>
      <c r="J2" s="157"/>
      <c r="K2" s="158"/>
      <c r="L2" s="87"/>
      <c r="M2" s="88"/>
      <c r="N2" s="88"/>
      <c r="O2" s="112"/>
      <c r="P2" s="88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73</v>
      </c>
      <c r="B3" s="184"/>
      <c r="C3" s="161" t="s">
        <v>74</v>
      </c>
      <c r="D3" s="161" t="s">
        <v>58</v>
      </c>
      <c r="E3" s="161" t="s">
        <v>69</v>
      </c>
      <c r="F3" s="172" t="s">
        <v>70</v>
      </c>
      <c r="G3" s="172" t="s">
        <v>71</v>
      </c>
      <c r="H3" s="172" t="s">
        <v>75</v>
      </c>
      <c r="I3" s="190"/>
      <c r="J3" s="174"/>
      <c r="K3" s="174"/>
      <c r="L3" s="174"/>
      <c r="M3" s="174"/>
      <c r="N3" s="89"/>
      <c r="O3" s="113"/>
      <c r="P3" s="89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3"/>
      <c r="G4" s="173"/>
      <c r="H4" s="173"/>
      <c r="I4" s="190"/>
      <c r="J4" s="174"/>
      <c r="K4" s="182"/>
      <c r="L4" s="174"/>
      <c r="M4" s="182"/>
      <c r="N4" s="90"/>
      <c r="O4" s="120"/>
      <c r="P4" s="90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 customHeight="1">
      <c r="A5" s="75">
        <v>1</v>
      </c>
      <c r="B5" s="97"/>
      <c r="C5" s="97"/>
      <c r="D5" s="82"/>
      <c r="E5" s="53"/>
      <c r="F5" s="53"/>
      <c r="G5" s="53"/>
      <c r="H5" s="53"/>
      <c r="I5" s="103">
        <f aca="true" t="shared" si="0" ref="I5:I68">_xlfn.IFERROR(VLOOKUP(D5,CaseTypeDecode,2,FALSE),"")</f>
      </c>
      <c r="J5" s="163" t="s">
        <v>114</v>
      </c>
      <c r="K5" s="164"/>
      <c r="L5" s="164"/>
      <c r="M5" s="164"/>
      <c r="N5" s="165"/>
      <c r="O5" s="103">
        <f>E5*F5*G5</f>
        <v>0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97"/>
      <c r="C6" s="97"/>
      <c r="D6" s="82"/>
      <c r="E6" s="53"/>
      <c r="F6" s="53"/>
      <c r="G6" s="53"/>
      <c r="H6" s="53"/>
      <c r="I6" s="103">
        <f t="shared" si="0"/>
      </c>
      <c r="J6" s="166"/>
      <c r="K6" s="167"/>
      <c r="L6" s="167"/>
      <c r="M6" s="167"/>
      <c r="N6" s="168"/>
      <c r="O6" s="103">
        <f aca="true" t="shared" si="1" ref="O6:O69">E6*F6*G6</f>
        <v>0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97"/>
      <c r="C7" s="97"/>
      <c r="D7" s="82"/>
      <c r="E7" s="53"/>
      <c r="F7" s="53"/>
      <c r="G7" s="53"/>
      <c r="H7" s="53"/>
      <c r="I7" s="103">
        <f t="shared" si="0"/>
      </c>
      <c r="J7" s="166"/>
      <c r="K7" s="167"/>
      <c r="L7" s="167"/>
      <c r="M7" s="167"/>
      <c r="N7" s="168"/>
      <c r="O7" s="103">
        <f t="shared" si="1"/>
        <v>0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97"/>
      <c r="C8" s="97"/>
      <c r="D8" s="82"/>
      <c r="E8" s="53"/>
      <c r="F8" s="53"/>
      <c r="G8" s="53"/>
      <c r="H8" s="53"/>
      <c r="I8" s="103">
        <f t="shared" si="0"/>
      </c>
      <c r="J8" s="166"/>
      <c r="K8" s="167"/>
      <c r="L8" s="167"/>
      <c r="M8" s="167"/>
      <c r="N8" s="168"/>
      <c r="O8" s="103">
        <f t="shared" si="1"/>
        <v>0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97"/>
      <c r="C9" s="97"/>
      <c r="D9" s="82"/>
      <c r="E9" s="53"/>
      <c r="F9" s="53"/>
      <c r="G9" s="53"/>
      <c r="H9" s="53"/>
      <c r="I9" s="103">
        <f t="shared" si="0"/>
      </c>
      <c r="J9" s="166"/>
      <c r="K9" s="167"/>
      <c r="L9" s="167"/>
      <c r="M9" s="167"/>
      <c r="N9" s="168"/>
      <c r="O9" s="103">
        <f t="shared" si="1"/>
        <v>0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97"/>
      <c r="C10" s="97"/>
      <c r="D10" s="82"/>
      <c r="E10" s="53"/>
      <c r="F10" s="53"/>
      <c r="G10" s="53"/>
      <c r="H10" s="53"/>
      <c r="I10" s="103">
        <f t="shared" si="0"/>
      </c>
      <c r="J10" s="169"/>
      <c r="K10" s="170"/>
      <c r="L10" s="170"/>
      <c r="M10" s="170"/>
      <c r="N10" s="171"/>
      <c r="O10" s="103">
        <f t="shared" si="1"/>
        <v>0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97"/>
      <c r="C11" s="97"/>
      <c r="D11" s="82"/>
      <c r="E11" s="53"/>
      <c r="F11" s="53"/>
      <c r="G11" s="53"/>
      <c r="H11" s="53"/>
      <c r="I11" s="103">
        <f t="shared" si="0"/>
      </c>
      <c r="J11" s="77"/>
      <c r="K11" s="77"/>
      <c r="L11" s="77"/>
      <c r="M11" s="77"/>
      <c r="N11" s="77"/>
      <c r="O11" s="103">
        <f t="shared" si="1"/>
        <v>0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97"/>
      <c r="C12" s="97"/>
      <c r="D12" s="82"/>
      <c r="E12" s="53"/>
      <c r="F12" s="53"/>
      <c r="G12" s="53"/>
      <c r="H12" s="53"/>
      <c r="I12" s="103">
        <f t="shared" si="0"/>
      </c>
      <c r="J12" s="77"/>
      <c r="K12" s="77"/>
      <c r="L12" s="77"/>
      <c r="M12" s="77"/>
      <c r="N12" s="77"/>
      <c r="O12" s="103">
        <f t="shared" si="1"/>
        <v>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97"/>
      <c r="C13" s="97"/>
      <c r="D13" s="82"/>
      <c r="E13" s="53"/>
      <c r="F13" s="53"/>
      <c r="G13" s="53"/>
      <c r="H13" s="53"/>
      <c r="I13" s="103">
        <f t="shared" si="0"/>
      </c>
      <c r="J13" s="77"/>
      <c r="K13" s="77"/>
      <c r="L13" s="77"/>
      <c r="M13" s="77"/>
      <c r="N13" s="77"/>
      <c r="O13" s="103">
        <f t="shared" si="1"/>
        <v>0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97"/>
      <c r="C14" s="97"/>
      <c r="D14" s="82"/>
      <c r="E14" s="42"/>
      <c r="F14" s="53"/>
      <c r="G14" s="53"/>
      <c r="H14" s="53"/>
      <c r="I14" s="103">
        <f t="shared" si="0"/>
      </c>
      <c r="J14" s="77"/>
      <c r="K14" s="77"/>
      <c r="L14" s="77"/>
      <c r="M14" s="77"/>
      <c r="N14" s="77"/>
      <c r="O14" s="103">
        <f t="shared" si="1"/>
        <v>0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97"/>
      <c r="C15" s="97"/>
      <c r="D15" s="82"/>
      <c r="E15" s="53"/>
      <c r="F15" s="53"/>
      <c r="G15" s="53"/>
      <c r="H15" s="53"/>
      <c r="I15" s="103">
        <f t="shared" si="0"/>
      </c>
      <c r="J15" s="77"/>
      <c r="K15" s="77"/>
      <c r="L15" s="77"/>
      <c r="M15" s="77"/>
      <c r="N15" s="77"/>
      <c r="O15" s="103">
        <f t="shared" si="1"/>
        <v>0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97"/>
      <c r="C16" s="97"/>
      <c r="D16" s="82"/>
      <c r="E16" s="53"/>
      <c r="F16" s="53"/>
      <c r="G16" s="53"/>
      <c r="H16" s="53"/>
      <c r="I16" s="103">
        <f t="shared" si="0"/>
      </c>
      <c r="J16" s="77"/>
      <c r="K16" s="77"/>
      <c r="L16" s="77"/>
      <c r="M16" s="77"/>
      <c r="N16" s="77"/>
      <c r="O16" s="103">
        <f t="shared" si="1"/>
        <v>0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97"/>
      <c r="C17" s="97"/>
      <c r="D17" s="82"/>
      <c r="E17" s="53"/>
      <c r="F17" s="53"/>
      <c r="G17" s="53"/>
      <c r="H17" s="53"/>
      <c r="I17" s="103">
        <f t="shared" si="0"/>
      </c>
      <c r="J17" s="77"/>
      <c r="K17" s="77"/>
      <c r="L17" s="77"/>
      <c r="M17" s="77"/>
      <c r="N17" s="77"/>
      <c r="O17" s="103">
        <f t="shared" si="1"/>
        <v>0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97"/>
      <c r="C18" s="97"/>
      <c r="D18" s="82"/>
      <c r="E18" s="53"/>
      <c r="F18" s="53"/>
      <c r="G18" s="53"/>
      <c r="H18" s="53"/>
      <c r="I18" s="103">
        <f t="shared" si="0"/>
      </c>
      <c r="J18" s="77"/>
      <c r="K18" s="77"/>
      <c r="L18" s="77"/>
      <c r="M18" s="77"/>
      <c r="N18" s="77"/>
      <c r="O18" s="103">
        <f t="shared" si="1"/>
        <v>0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97"/>
      <c r="C19" s="97"/>
      <c r="D19" s="82"/>
      <c r="E19" s="53"/>
      <c r="F19" s="53"/>
      <c r="G19" s="53"/>
      <c r="H19" s="53"/>
      <c r="I19" s="103">
        <f t="shared" si="0"/>
      </c>
      <c r="J19" s="77"/>
      <c r="K19" s="77"/>
      <c r="L19" s="77"/>
      <c r="M19" s="77"/>
      <c r="N19" s="77"/>
      <c r="O19" s="103">
        <f t="shared" si="1"/>
        <v>0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97"/>
      <c r="C20" s="97"/>
      <c r="D20" s="82"/>
      <c r="E20" s="53"/>
      <c r="F20" s="53"/>
      <c r="G20" s="53"/>
      <c r="H20" s="53"/>
      <c r="I20" s="103">
        <f t="shared" si="0"/>
      </c>
      <c r="J20" s="77"/>
      <c r="K20" s="77"/>
      <c r="L20" s="77"/>
      <c r="M20" s="77"/>
      <c r="N20" s="77"/>
      <c r="O20" s="103">
        <f t="shared" si="1"/>
        <v>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97"/>
      <c r="C21" s="97"/>
      <c r="D21" s="82"/>
      <c r="E21" s="53"/>
      <c r="F21" s="53"/>
      <c r="G21" s="53"/>
      <c r="H21" s="53"/>
      <c r="I21" s="103">
        <f t="shared" si="0"/>
      </c>
      <c r="J21" s="77"/>
      <c r="K21" s="77"/>
      <c r="L21" s="77"/>
      <c r="M21" s="77"/>
      <c r="N21" s="77"/>
      <c r="O21" s="103">
        <f t="shared" si="1"/>
        <v>0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97"/>
      <c r="C22" s="97"/>
      <c r="D22" s="82"/>
      <c r="E22" s="53"/>
      <c r="F22" s="53"/>
      <c r="G22" s="53"/>
      <c r="H22" s="53"/>
      <c r="I22" s="103">
        <f t="shared" si="0"/>
      </c>
      <c r="J22" s="77"/>
      <c r="K22" s="77"/>
      <c r="L22" s="77"/>
      <c r="M22" s="77"/>
      <c r="N22" s="77"/>
      <c r="O22" s="103">
        <f t="shared" si="1"/>
        <v>0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97"/>
      <c r="C23" s="97"/>
      <c r="D23" s="82"/>
      <c r="E23" s="53"/>
      <c r="F23" s="53"/>
      <c r="G23" s="53"/>
      <c r="H23" s="53"/>
      <c r="I23" s="103">
        <f t="shared" si="0"/>
      </c>
      <c r="J23" s="77"/>
      <c r="K23" s="77"/>
      <c r="L23" s="77"/>
      <c r="M23" s="77"/>
      <c r="N23" s="77"/>
      <c r="O23" s="103">
        <f t="shared" si="1"/>
        <v>0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97"/>
      <c r="C24" s="97"/>
      <c r="D24" s="82"/>
      <c r="E24" s="53"/>
      <c r="F24" s="53"/>
      <c r="G24" s="53"/>
      <c r="H24" s="53"/>
      <c r="I24" s="103">
        <f t="shared" si="0"/>
      </c>
      <c r="J24" s="77"/>
      <c r="K24" s="77"/>
      <c r="L24" s="77"/>
      <c r="M24" s="77"/>
      <c r="N24" s="77"/>
      <c r="O24" s="103">
        <f t="shared" si="1"/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97"/>
      <c r="C25" s="97"/>
      <c r="D25" s="82"/>
      <c r="E25" s="53"/>
      <c r="F25" s="53"/>
      <c r="G25" s="53"/>
      <c r="H25" s="53"/>
      <c r="I25" s="103">
        <f t="shared" si="0"/>
      </c>
      <c r="J25" s="77"/>
      <c r="K25" s="77"/>
      <c r="L25" s="77"/>
      <c r="M25" s="77"/>
      <c r="N25" s="77"/>
      <c r="O25" s="103">
        <f t="shared" si="1"/>
        <v>0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97"/>
      <c r="C26" s="97"/>
      <c r="D26" s="82"/>
      <c r="E26" s="53"/>
      <c r="F26" s="53"/>
      <c r="G26" s="53"/>
      <c r="H26" s="53"/>
      <c r="I26" s="103">
        <f t="shared" si="0"/>
      </c>
      <c r="J26" s="77"/>
      <c r="K26" s="77"/>
      <c r="L26" s="77"/>
      <c r="M26" s="77"/>
      <c r="N26" s="77"/>
      <c r="O26" s="103">
        <f t="shared" si="1"/>
        <v>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97"/>
      <c r="C27" s="97"/>
      <c r="D27" s="82"/>
      <c r="E27" s="53"/>
      <c r="F27" s="53"/>
      <c r="G27" s="53"/>
      <c r="H27" s="53"/>
      <c r="I27" s="103">
        <f t="shared" si="0"/>
      </c>
      <c r="J27" s="77"/>
      <c r="K27" s="77"/>
      <c r="L27" s="77"/>
      <c r="M27" s="77"/>
      <c r="N27" s="77"/>
      <c r="O27" s="103">
        <f t="shared" si="1"/>
        <v>0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75">
        <v>24</v>
      </c>
      <c r="B28" s="97"/>
      <c r="C28" s="97"/>
      <c r="D28" s="82"/>
      <c r="E28" s="53"/>
      <c r="F28" s="53"/>
      <c r="G28" s="53"/>
      <c r="H28" s="53"/>
      <c r="I28" s="103">
        <f t="shared" si="0"/>
      </c>
      <c r="J28" s="77"/>
      <c r="K28" s="77"/>
      <c r="L28" s="77"/>
      <c r="M28" s="77"/>
      <c r="N28" s="77"/>
      <c r="O28" s="103">
        <f t="shared" si="1"/>
        <v>0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75">
        <v>25</v>
      </c>
      <c r="B29" s="97"/>
      <c r="C29" s="97"/>
      <c r="D29" s="82"/>
      <c r="E29" s="53"/>
      <c r="F29" s="53"/>
      <c r="G29" s="53"/>
      <c r="H29" s="53"/>
      <c r="I29" s="103">
        <f t="shared" si="0"/>
      </c>
      <c r="J29" s="77"/>
      <c r="K29" s="77"/>
      <c r="L29" s="77"/>
      <c r="M29" s="77"/>
      <c r="N29" s="77"/>
      <c r="O29" s="103">
        <f t="shared" si="1"/>
        <v>0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99"/>
      <c r="C30" s="99"/>
      <c r="D30" s="63"/>
      <c r="E30" s="36"/>
      <c r="F30" s="37"/>
      <c r="G30" s="37"/>
      <c r="H30" s="37"/>
      <c r="I30" s="103">
        <f t="shared" si="0"/>
      </c>
      <c r="J30" s="37"/>
      <c r="K30" s="37"/>
      <c r="L30" s="37"/>
      <c r="M30" s="37"/>
      <c r="N30" s="37"/>
      <c r="O30" s="103">
        <f t="shared" si="1"/>
        <v>0</v>
      </c>
      <c r="P30" s="37"/>
      <c r="Q30" s="37"/>
      <c r="R30" s="37"/>
      <c r="S30" s="37"/>
    </row>
    <row r="31" spans="1:19" ht="15">
      <c r="A31" s="61"/>
      <c r="B31" s="99"/>
      <c r="C31" s="99"/>
      <c r="D31" s="63"/>
      <c r="E31" s="37"/>
      <c r="F31" s="37"/>
      <c r="G31" s="37"/>
      <c r="H31" s="37"/>
      <c r="I31" s="103">
        <f t="shared" si="0"/>
      </c>
      <c r="J31" s="37"/>
      <c r="K31" s="37"/>
      <c r="L31" s="37"/>
      <c r="M31" s="37"/>
      <c r="N31" s="37"/>
      <c r="O31" s="103">
        <f t="shared" si="1"/>
        <v>0</v>
      </c>
      <c r="P31" s="37"/>
      <c r="Q31" s="37"/>
      <c r="R31" s="37"/>
      <c r="S31" s="37"/>
    </row>
    <row r="32" spans="1:19" ht="15">
      <c r="A32" s="61"/>
      <c r="B32" s="99"/>
      <c r="C32" s="99"/>
      <c r="D32" s="63"/>
      <c r="E32" s="37"/>
      <c r="F32" s="37"/>
      <c r="G32" s="37"/>
      <c r="H32" s="37"/>
      <c r="I32" s="103">
        <f t="shared" si="0"/>
      </c>
      <c r="J32" s="37"/>
      <c r="K32" s="37"/>
      <c r="L32" s="37"/>
      <c r="M32" s="37"/>
      <c r="N32" s="37"/>
      <c r="O32" s="103">
        <f t="shared" si="1"/>
        <v>0</v>
      </c>
      <c r="P32" s="37"/>
      <c r="Q32" s="37"/>
      <c r="R32" s="37"/>
      <c r="S32" s="37"/>
    </row>
    <row r="33" spans="1:19" ht="15">
      <c r="A33" s="61"/>
      <c r="B33" s="99"/>
      <c r="C33" s="99"/>
      <c r="D33" s="63"/>
      <c r="E33" s="37"/>
      <c r="F33" s="37"/>
      <c r="G33" s="37"/>
      <c r="H33" s="37"/>
      <c r="I33" s="103">
        <f t="shared" si="0"/>
      </c>
      <c r="J33" s="37"/>
      <c r="K33" s="37"/>
      <c r="L33" s="37"/>
      <c r="M33" s="37"/>
      <c r="N33" s="37"/>
      <c r="O33" s="103">
        <f t="shared" si="1"/>
        <v>0</v>
      </c>
      <c r="P33" s="37"/>
      <c r="Q33" s="37"/>
      <c r="R33" s="37"/>
      <c r="S33" s="37"/>
    </row>
    <row r="34" spans="1:19" ht="15">
      <c r="A34" s="61"/>
      <c r="B34" s="99"/>
      <c r="C34" s="99"/>
      <c r="D34" s="63"/>
      <c r="E34" s="37"/>
      <c r="F34" s="37"/>
      <c r="G34" s="37"/>
      <c r="H34" s="37"/>
      <c r="I34" s="103">
        <f t="shared" si="0"/>
      </c>
      <c r="J34" s="37"/>
      <c r="K34" s="37"/>
      <c r="L34" s="37"/>
      <c r="M34" s="37"/>
      <c r="N34" s="37"/>
      <c r="O34" s="103">
        <f t="shared" si="1"/>
        <v>0</v>
      </c>
      <c r="P34" s="37"/>
      <c r="Q34" s="37"/>
      <c r="R34" s="37"/>
      <c r="S34" s="37"/>
    </row>
    <row r="35" spans="1:19" ht="15">
      <c r="A35" s="61"/>
      <c r="B35" s="99"/>
      <c r="C35" s="99"/>
      <c r="D35" s="63"/>
      <c r="E35" s="37"/>
      <c r="F35" s="37"/>
      <c r="G35" s="37"/>
      <c r="H35" s="37"/>
      <c r="I35" s="103">
        <f t="shared" si="0"/>
      </c>
      <c r="J35" s="37"/>
      <c r="K35" s="37"/>
      <c r="L35" s="37"/>
      <c r="M35" s="37"/>
      <c r="N35" s="37"/>
      <c r="O35" s="103">
        <f t="shared" si="1"/>
        <v>0</v>
      </c>
      <c r="P35" s="37"/>
      <c r="Q35" s="37"/>
      <c r="R35" s="37"/>
      <c r="S35" s="37"/>
    </row>
    <row r="36" spans="1:19" ht="15">
      <c r="A36" s="61"/>
      <c r="B36" s="99"/>
      <c r="C36" s="99"/>
      <c r="D36" s="63"/>
      <c r="E36" s="37"/>
      <c r="F36" s="37"/>
      <c r="G36" s="37"/>
      <c r="H36" s="37"/>
      <c r="I36" s="103">
        <f t="shared" si="0"/>
      </c>
      <c r="J36" s="37"/>
      <c r="K36" s="37"/>
      <c r="L36" s="37"/>
      <c r="M36" s="37"/>
      <c r="N36" s="37"/>
      <c r="O36" s="103">
        <f t="shared" si="1"/>
        <v>0</v>
      </c>
      <c r="P36" s="37"/>
      <c r="Q36" s="37"/>
      <c r="R36" s="37"/>
      <c r="S36" s="37"/>
    </row>
    <row r="37" spans="1:19" ht="15">
      <c r="A37" s="61"/>
      <c r="B37" s="99"/>
      <c r="C37" s="99"/>
      <c r="D37" s="63"/>
      <c r="E37" s="37"/>
      <c r="F37" s="37"/>
      <c r="G37" s="37"/>
      <c r="H37" s="37"/>
      <c r="I37" s="103">
        <f t="shared" si="0"/>
      </c>
      <c r="J37" s="37"/>
      <c r="K37" s="37"/>
      <c r="L37" s="37"/>
      <c r="M37" s="37"/>
      <c r="N37" s="37"/>
      <c r="O37" s="103">
        <f t="shared" si="1"/>
        <v>0</v>
      </c>
      <c r="P37" s="37"/>
      <c r="Q37" s="37"/>
      <c r="R37" s="37"/>
      <c r="S37" s="37"/>
    </row>
    <row r="38" spans="1:19" ht="15">
      <c r="A38" s="61"/>
      <c r="B38" s="99"/>
      <c r="C38" s="99"/>
      <c r="D38" s="63"/>
      <c r="E38" s="37"/>
      <c r="F38" s="37"/>
      <c r="G38" s="37"/>
      <c r="H38" s="37"/>
      <c r="I38" s="103">
        <f t="shared" si="0"/>
      </c>
      <c r="J38" s="37"/>
      <c r="K38" s="37"/>
      <c r="L38" s="37"/>
      <c r="M38" s="37"/>
      <c r="N38" s="37"/>
      <c r="O38" s="103">
        <f t="shared" si="1"/>
        <v>0</v>
      </c>
      <c r="P38" s="37"/>
      <c r="Q38" s="37"/>
      <c r="R38" s="37"/>
      <c r="S38" s="37"/>
    </row>
    <row r="39" spans="1:19" ht="15">
      <c r="A39" s="61"/>
      <c r="B39" s="99"/>
      <c r="C39" s="99"/>
      <c r="D39" s="63"/>
      <c r="E39" s="37"/>
      <c r="F39" s="37"/>
      <c r="G39" s="37"/>
      <c r="H39" s="37"/>
      <c r="I39" s="103">
        <f t="shared" si="0"/>
      </c>
      <c r="J39" s="37"/>
      <c r="K39" s="37"/>
      <c r="L39" s="37"/>
      <c r="M39" s="37"/>
      <c r="N39" s="37"/>
      <c r="O39" s="103">
        <f t="shared" si="1"/>
        <v>0</v>
      </c>
      <c r="P39" s="37"/>
      <c r="Q39" s="37"/>
      <c r="R39" s="37"/>
      <c r="S39" s="37"/>
    </row>
    <row r="40" spans="1:19" ht="15">
      <c r="A40" s="61"/>
      <c r="B40" s="99"/>
      <c r="C40" s="99"/>
      <c r="D40" s="63"/>
      <c r="E40" s="37"/>
      <c r="F40" s="37"/>
      <c r="G40" s="37"/>
      <c r="H40" s="37"/>
      <c r="I40" s="103">
        <f t="shared" si="0"/>
      </c>
      <c r="J40" s="37"/>
      <c r="K40" s="37"/>
      <c r="L40" s="37"/>
      <c r="M40" s="37"/>
      <c r="N40" s="37"/>
      <c r="O40" s="103">
        <f t="shared" si="1"/>
        <v>0</v>
      </c>
      <c r="P40" s="37"/>
      <c r="Q40" s="37"/>
      <c r="R40" s="37"/>
      <c r="S40" s="37"/>
    </row>
    <row r="41" spans="1:19" ht="15">
      <c r="A41" s="61"/>
      <c r="B41" s="99"/>
      <c r="C41" s="99"/>
      <c r="D41" s="63"/>
      <c r="E41" s="37"/>
      <c r="F41" s="37"/>
      <c r="G41" s="37"/>
      <c r="H41" s="37"/>
      <c r="I41" s="103">
        <f t="shared" si="0"/>
      </c>
      <c r="J41" s="37"/>
      <c r="K41" s="37"/>
      <c r="L41" s="37"/>
      <c r="M41" s="37"/>
      <c r="N41" s="37"/>
      <c r="O41" s="103">
        <f t="shared" si="1"/>
        <v>0</v>
      </c>
      <c r="P41" s="37"/>
      <c r="Q41" s="37"/>
      <c r="R41" s="37"/>
      <c r="S41" s="37"/>
    </row>
    <row r="42" spans="1:19" ht="15">
      <c r="A42" s="61"/>
      <c r="B42" s="99"/>
      <c r="C42" s="99"/>
      <c r="D42" s="63"/>
      <c r="E42" s="37"/>
      <c r="F42" s="37"/>
      <c r="G42" s="37"/>
      <c r="H42" s="37"/>
      <c r="I42" s="103">
        <f t="shared" si="0"/>
      </c>
      <c r="J42" s="37"/>
      <c r="K42" s="37"/>
      <c r="L42" s="37"/>
      <c r="M42" s="37"/>
      <c r="N42" s="37"/>
      <c r="O42" s="103">
        <f t="shared" si="1"/>
        <v>0</v>
      </c>
      <c r="P42" s="37"/>
      <c r="Q42" s="37"/>
      <c r="R42" s="37"/>
      <c r="S42" s="37"/>
    </row>
    <row r="43" spans="1:19" ht="15">
      <c r="A43" s="61"/>
      <c r="B43" s="99"/>
      <c r="C43" s="99"/>
      <c r="D43" s="63"/>
      <c r="E43" s="37"/>
      <c r="F43" s="37"/>
      <c r="G43" s="37"/>
      <c r="H43" s="37"/>
      <c r="I43" s="103">
        <f t="shared" si="0"/>
      </c>
      <c r="J43" s="37"/>
      <c r="K43" s="37"/>
      <c r="L43" s="37"/>
      <c r="M43" s="37"/>
      <c r="N43" s="37"/>
      <c r="O43" s="103">
        <f t="shared" si="1"/>
        <v>0</v>
      </c>
      <c r="P43" s="37"/>
      <c r="Q43" s="37"/>
      <c r="R43" s="37"/>
      <c r="S43" s="37"/>
    </row>
    <row r="44" spans="1:19" ht="15">
      <c r="A44" s="61"/>
      <c r="B44" s="99"/>
      <c r="C44" s="99"/>
      <c r="D44" s="63"/>
      <c r="E44" s="37"/>
      <c r="F44" s="37"/>
      <c r="G44" s="37"/>
      <c r="H44" s="37"/>
      <c r="I44" s="103">
        <f t="shared" si="0"/>
      </c>
      <c r="J44" s="37"/>
      <c r="K44" s="37"/>
      <c r="L44" s="37"/>
      <c r="M44" s="37"/>
      <c r="N44" s="37"/>
      <c r="O44" s="103">
        <f t="shared" si="1"/>
        <v>0</v>
      </c>
      <c r="P44" s="37"/>
      <c r="Q44" s="37"/>
      <c r="R44" s="37"/>
      <c r="S44" s="37"/>
    </row>
    <row r="45" spans="1:19" ht="15">
      <c r="A45" s="61"/>
      <c r="B45" s="99"/>
      <c r="C45" s="99"/>
      <c r="D45" s="63"/>
      <c r="E45" s="37"/>
      <c r="F45" s="37"/>
      <c r="G45" s="37"/>
      <c r="H45" s="37"/>
      <c r="I45" s="103">
        <f t="shared" si="0"/>
      </c>
      <c r="J45" s="37"/>
      <c r="K45" s="37"/>
      <c r="L45" s="37"/>
      <c r="M45" s="37"/>
      <c r="N45" s="37"/>
      <c r="O45" s="103">
        <f t="shared" si="1"/>
        <v>0</v>
      </c>
      <c r="P45" s="37"/>
      <c r="Q45" s="37"/>
      <c r="R45" s="37"/>
      <c r="S45" s="37"/>
    </row>
    <row r="46" spans="1:19" ht="15">
      <c r="A46" s="61"/>
      <c r="B46" s="99"/>
      <c r="C46" s="99"/>
      <c r="D46" s="63"/>
      <c r="E46" s="37"/>
      <c r="F46" s="37"/>
      <c r="G46" s="37"/>
      <c r="H46" s="37"/>
      <c r="I46" s="103">
        <f t="shared" si="0"/>
      </c>
      <c r="J46" s="37"/>
      <c r="K46" s="37"/>
      <c r="L46" s="37"/>
      <c r="M46" s="37"/>
      <c r="N46" s="37"/>
      <c r="O46" s="103">
        <f t="shared" si="1"/>
        <v>0</v>
      </c>
      <c r="P46" s="37"/>
      <c r="Q46" s="37"/>
      <c r="R46" s="37"/>
      <c r="S46" s="37"/>
    </row>
    <row r="47" spans="1:19" ht="15">
      <c r="A47" s="61"/>
      <c r="B47" s="99"/>
      <c r="C47" s="99"/>
      <c r="D47" s="63"/>
      <c r="E47" s="37"/>
      <c r="F47" s="37"/>
      <c r="G47" s="37"/>
      <c r="H47" s="37"/>
      <c r="I47" s="103">
        <f t="shared" si="0"/>
      </c>
      <c r="J47" s="37"/>
      <c r="K47" s="37"/>
      <c r="L47" s="37"/>
      <c r="M47" s="37"/>
      <c r="N47" s="37"/>
      <c r="O47" s="103">
        <f t="shared" si="1"/>
        <v>0</v>
      </c>
      <c r="P47" s="37"/>
      <c r="Q47" s="37"/>
      <c r="R47" s="37"/>
      <c r="S47" s="37"/>
    </row>
    <row r="48" spans="1:19" ht="15">
      <c r="A48" s="61"/>
      <c r="B48" s="99"/>
      <c r="C48" s="99"/>
      <c r="D48" s="63"/>
      <c r="E48" s="37"/>
      <c r="F48" s="37"/>
      <c r="G48" s="37"/>
      <c r="H48" s="37"/>
      <c r="I48" s="103">
        <f t="shared" si="0"/>
      </c>
      <c r="J48" s="37"/>
      <c r="K48" s="37"/>
      <c r="L48" s="37"/>
      <c r="M48" s="37"/>
      <c r="N48" s="37"/>
      <c r="O48" s="103">
        <f t="shared" si="1"/>
        <v>0</v>
      </c>
      <c r="P48" s="37"/>
      <c r="Q48" s="37"/>
      <c r="R48" s="37"/>
      <c r="S48" s="37"/>
    </row>
    <row r="49" spans="1:19" ht="15">
      <c r="A49" s="61"/>
      <c r="B49" s="99"/>
      <c r="C49" s="99"/>
      <c r="D49" s="63"/>
      <c r="E49" s="37"/>
      <c r="F49" s="37"/>
      <c r="G49" s="37"/>
      <c r="H49" s="37"/>
      <c r="I49" s="103">
        <f t="shared" si="0"/>
      </c>
      <c r="J49" s="37"/>
      <c r="K49" s="37"/>
      <c r="L49" s="37"/>
      <c r="M49" s="37"/>
      <c r="N49" s="37"/>
      <c r="O49" s="103">
        <f t="shared" si="1"/>
        <v>0</v>
      </c>
      <c r="P49" s="37"/>
      <c r="Q49" s="37"/>
      <c r="R49" s="37"/>
      <c r="S49" s="37"/>
    </row>
    <row r="50" spans="1:19" ht="15">
      <c r="A50" s="61"/>
      <c r="B50" s="99"/>
      <c r="C50" s="99"/>
      <c r="D50" s="63"/>
      <c r="E50" s="37"/>
      <c r="F50" s="37"/>
      <c r="G50" s="37"/>
      <c r="H50" s="37"/>
      <c r="I50" s="103">
        <f t="shared" si="0"/>
      </c>
      <c r="J50" s="37"/>
      <c r="K50" s="37"/>
      <c r="L50" s="37"/>
      <c r="M50" s="37"/>
      <c r="N50" s="37"/>
      <c r="O50" s="103">
        <f t="shared" si="1"/>
        <v>0</v>
      </c>
      <c r="P50" s="37"/>
      <c r="Q50" s="37"/>
      <c r="R50" s="37"/>
      <c r="S50" s="37"/>
    </row>
    <row r="51" spans="1:19" ht="15">
      <c r="A51" s="61"/>
      <c r="B51" s="99"/>
      <c r="C51" s="99"/>
      <c r="D51" s="63"/>
      <c r="E51" s="37"/>
      <c r="F51" s="37"/>
      <c r="G51" s="37"/>
      <c r="H51" s="37"/>
      <c r="I51" s="103">
        <f t="shared" si="0"/>
      </c>
      <c r="J51" s="37"/>
      <c r="K51" s="37"/>
      <c r="L51" s="37"/>
      <c r="M51" s="37"/>
      <c r="N51" s="37"/>
      <c r="O51" s="103">
        <f t="shared" si="1"/>
        <v>0</v>
      </c>
      <c r="P51" s="37"/>
      <c r="Q51" s="37"/>
      <c r="R51" s="37"/>
      <c r="S51" s="37"/>
    </row>
    <row r="52" spans="1:19" ht="15">
      <c r="A52" s="61"/>
      <c r="B52" s="99"/>
      <c r="C52" s="99"/>
      <c r="D52" s="63"/>
      <c r="E52" s="37"/>
      <c r="F52" s="37"/>
      <c r="G52" s="37"/>
      <c r="H52" s="37"/>
      <c r="I52" s="103">
        <f t="shared" si="0"/>
      </c>
      <c r="J52" s="37"/>
      <c r="K52" s="37"/>
      <c r="L52" s="37"/>
      <c r="M52" s="37"/>
      <c r="N52" s="37"/>
      <c r="O52" s="103">
        <f t="shared" si="1"/>
        <v>0</v>
      </c>
      <c r="P52" s="37"/>
      <c r="Q52" s="37"/>
      <c r="R52" s="37"/>
      <c r="S52" s="37"/>
    </row>
    <row r="53" spans="1:19" ht="15">
      <c r="A53" s="61"/>
      <c r="B53" s="99"/>
      <c r="C53" s="99"/>
      <c r="D53" s="63"/>
      <c r="E53" s="37"/>
      <c r="F53" s="37"/>
      <c r="G53" s="37"/>
      <c r="H53" s="37"/>
      <c r="I53" s="103">
        <f t="shared" si="0"/>
      </c>
      <c r="J53" s="37"/>
      <c r="K53" s="37"/>
      <c r="L53" s="37"/>
      <c r="M53" s="37"/>
      <c r="N53" s="37"/>
      <c r="O53" s="103">
        <f t="shared" si="1"/>
        <v>0</v>
      </c>
      <c r="P53" s="37"/>
      <c r="Q53" s="37"/>
      <c r="R53" s="37"/>
      <c r="S53" s="37"/>
    </row>
    <row r="54" spans="1:19" ht="15">
      <c r="A54" s="61"/>
      <c r="B54" s="99"/>
      <c r="C54" s="99"/>
      <c r="D54" s="63"/>
      <c r="E54" s="37"/>
      <c r="F54" s="37"/>
      <c r="G54" s="37"/>
      <c r="H54" s="37"/>
      <c r="I54" s="103">
        <f t="shared" si="0"/>
      </c>
      <c r="J54" s="37"/>
      <c r="K54" s="37"/>
      <c r="L54" s="37"/>
      <c r="M54" s="37"/>
      <c r="N54" s="37"/>
      <c r="O54" s="103">
        <f t="shared" si="1"/>
        <v>0</v>
      </c>
      <c r="P54" s="37"/>
      <c r="Q54" s="37"/>
      <c r="R54" s="37"/>
      <c r="S54" s="37"/>
    </row>
    <row r="55" spans="1:19" ht="15">
      <c r="A55" s="61"/>
      <c r="B55" s="99"/>
      <c r="C55" s="99"/>
      <c r="D55" s="63"/>
      <c r="E55" s="37"/>
      <c r="F55" s="37"/>
      <c r="G55" s="37"/>
      <c r="H55" s="37"/>
      <c r="I55" s="103">
        <f t="shared" si="0"/>
      </c>
      <c r="J55" s="37"/>
      <c r="K55" s="37"/>
      <c r="L55" s="37"/>
      <c r="M55" s="37"/>
      <c r="N55" s="37"/>
      <c r="O55" s="103">
        <f t="shared" si="1"/>
        <v>0</v>
      </c>
      <c r="P55" s="37"/>
      <c r="Q55" s="37"/>
      <c r="R55" s="37"/>
      <c r="S55" s="37"/>
    </row>
    <row r="56" spans="1:19" ht="15">
      <c r="A56" s="61"/>
      <c r="B56" s="99"/>
      <c r="C56" s="99"/>
      <c r="D56" s="63"/>
      <c r="E56" s="37"/>
      <c r="F56" s="37"/>
      <c r="G56" s="37"/>
      <c r="H56" s="37"/>
      <c r="I56" s="103">
        <f t="shared" si="0"/>
      </c>
      <c r="J56" s="37"/>
      <c r="K56" s="37"/>
      <c r="L56" s="37"/>
      <c r="M56" s="37"/>
      <c r="N56" s="37"/>
      <c r="O56" s="103">
        <f t="shared" si="1"/>
        <v>0</v>
      </c>
      <c r="P56" s="37"/>
      <c r="Q56" s="37"/>
      <c r="R56" s="37"/>
      <c r="S56" s="37"/>
    </row>
    <row r="57" spans="1:19" ht="15">
      <c r="A57" s="61"/>
      <c r="B57" s="99"/>
      <c r="C57" s="99"/>
      <c r="D57" s="63"/>
      <c r="E57" s="37"/>
      <c r="F57" s="37"/>
      <c r="G57" s="37"/>
      <c r="H57" s="37"/>
      <c r="I57" s="103">
        <f t="shared" si="0"/>
      </c>
      <c r="J57" s="37"/>
      <c r="K57" s="37"/>
      <c r="L57" s="37"/>
      <c r="M57" s="37"/>
      <c r="N57" s="37"/>
      <c r="O57" s="103">
        <f t="shared" si="1"/>
        <v>0</v>
      </c>
      <c r="P57" s="37"/>
      <c r="Q57" s="37"/>
      <c r="R57" s="37"/>
      <c r="S57" s="37"/>
    </row>
    <row r="58" spans="1:19" ht="15">
      <c r="A58" s="61"/>
      <c r="B58" s="99"/>
      <c r="C58" s="99"/>
      <c r="D58" s="63"/>
      <c r="E58" s="37"/>
      <c r="F58" s="37"/>
      <c r="G58" s="37"/>
      <c r="H58" s="37"/>
      <c r="I58" s="103">
        <f t="shared" si="0"/>
      </c>
      <c r="J58" s="37"/>
      <c r="K58" s="37"/>
      <c r="L58" s="37"/>
      <c r="M58" s="37"/>
      <c r="N58" s="37"/>
      <c r="O58" s="103">
        <f t="shared" si="1"/>
        <v>0</v>
      </c>
      <c r="P58" s="37"/>
      <c r="Q58" s="37"/>
      <c r="R58" s="37"/>
      <c r="S58" s="37"/>
    </row>
    <row r="59" spans="1:19" ht="15">
      <c r="A59" s="61"/>
      <c r="B59" s="99"/>
      <c r="C59" s="99"/>
      <c r="D59" s="63"/>
      <c r="E59" s="37"/>
      <c r="F59" s="37"/>
      <c r="G59" s="37"/>
      <c r="H59" s="37"/>
      <c r="I59" s="103">
        <f t="shared" si="0"/>
      </c>
      <c r="J59" s="37"/>
      <c r="K59" s="37"/>
      <c r="L59" s="37"/>
      <c r="M59" s="37"/>
      <c r="N59" s="37"/>
      <c r="O59" s="103">
        <f t="shared" si="1"/>
        <v>0</v>
      </c>
      <c r="P59" s="37"/>
      <c r="Q59" s="37"/>
      <c r="R59" s="37"/>
      <c r="S59" s="37"/>
    </row>
    <row r="60" spans="1:19" ht="15">
      <c r="A60" s="61"/>
      <c r="B60" s="99"/>
      <c r="C60" s="99"/>
      <c r="D60" s="63"/>
      <c r="E60" s="37"/>
      <c r="F60" s="37"/>
      <c r="G60" s="37"/>
      <c r="H60" s="37"/>
      <c r="I60" s="103">
        <f t="shared" si="0"/>
      </c>
      <c r="J60" s="37"/>
      <c r="K60" s="37"/>
      <c r="L60" s="37"/>
      <c r="M60" s="37"/>
      <c r="N60" s="37"/>
      <c r="O60" s="103">
        <f t="shared" si="1"/>
        <v>0</v>
      </c>
      <c r="P60" s="37"/>
      <c r="Q60" s="37"/>
      <c r="R60" s="37"/>
      <c r="S60" s="37"/>
    </row>
    <row r="61" spans="1:19" ht="15">
      <c r="A61" s="61"/>
      <c r="B61" s="99"/>
      <c r="C61" s="99"/>
      <c r="D61" s="63"/>
      <c r="E61" s="37"/>
      <c r="F61" s="37"/>
      <c r="G61" s="37"/>
      <c r="H61" s="37"/>
      <c r="I61" s="103">
        <f t="shared" si="0"/>
      </c>
      <c r="J61" s="37"/>
      <c r="K61" s="37"/>
      <c r="L61" s="37"/>
      <c r="M61" s="37"/>
      <c r="N61" s="37"/>
      <c r="O61" s="103">
        <f t="shared" si="1"/>
        <v>0</v>
      </c>
      <c r="P61" s="37"/>
      <c r="Q61" s="37"/>
      <c r="R61" s="37"/>
      <c r="S61" s="37"/>
    </row>
    <row r="62" spans="1:19" ht="15">
      <c r="A62" s="61"/>
      <c r="B62" s="99"/>
      <c r="C62" s="99"/>
      <c r="D62" s="63"/>
      <c r="E62" s="37"/>
      <c r="F62" s="37"/>
      <c r="G62" s="37"/>
      <c r="H62" s="37"/>
      <c r="I62" s="103">
        <f t="shared" si="0"/>
      </c>
      <c r="J62" s="37"/>
      <c r="K62" s="37"/>
      <c r="L62" s="37"/>
      <c r="M62" s="37"/>
      <c r="N62" s="37"/>
      <c r="O62" s="103">
        <f t="shared" si="1"/>
        <v>0</v>
      </c>
      <c r="P62" s="37"/>
      <c r="Q62" s="37"/>
      <c r="R62" s="37"/>
      <c r="S62" s="37"/>
    </row>
    <row r="63" spans="1:19" ht="15">
      <c r="A63" s="61"/>
      <c r="B63" s="99"/>
      <c r="C63" s="99"/>
      <c r="D63" s="63"/>
      <c r="E63" s="37"/>
      <c r="F63" s="37"/>
      <c r="G63" s="37"/>
      <c r="H63" s="37"/>
      <c r="I63" s="103">
        <f t="shared" si="0"/>
      </c>
      <c r="J63" s="37"/>
      <c r="K63" s="37"/>
      <c r="L63" s="37"/>
      <c r="M63" s="37"/>
      <c r="N63" s="37"/>
      <c r="O63" s="103">
        <f t="shared" si="1"/>
        <v>0</v>
      </c>
      <c r="P63" s="37"/>
      <c r="Q63" s="37"/>
      <c r="R63" s="37"/>
      <c r="S63" s="37"/>
    </row>
    <row r="64" spans="1:19" ht="15">
      <c r="A64" s="61"/>
      <c r="B64" s="99"/>
      <c r="C64" s="99"/>
      <c r="D64" s="63"/>
      <c r="E64" s="37"/>
      <c r="F64" s="37"/>
      <c r="G64" s="37"/>
      <c r="H64" s="37"/>
      <c r="I64" s="103">
        <f t="shared" si="0"/>
      </c>
      <c r="J64" s="37"/>
      <c r="K64" s="37"/>
      <c r="L64" s="37"/>
      <c r="M64" s="37"/>
      <c r="N64" s="37"/>
      <c r="O64" s="103">
        <f t="shared" si="1"/>
        <v>0</v>
      </c>
      <c r="P64" s="37"/>
      <c r="Q64" s="37"/>
      <c r="R64" s="37"/>
      <c r="S64" s="37"/>
    </row>
    <row r="65" spans="1:19" ht="15">
      <c r="A65" s="61"/>
      <c r="B65" s="99"/>
      <c r="C65" s="99"/>
      <c r="D65" s="63"/>
      <c r="E65" s="37"/>
      <c r="F65" s="37"/>
      <c r="G65" s="37"/>
      <c r="H65" s="37"/>
      <c r="I65" s="103">
        <f t="shared" si="0"/>
      </c>
      <c r="J65" s="37"/>
      <c r="K65" s="37"/>
      <c r="L65" s="37"/>
      <c r="M65" s="37"/>
      <c r="N65" s="37"/>
      <c r="O65" s="103">
        <f t="shared" si="1"/>
        <v>0</v>
      </c>
      <c r="P65" s="37"/>
      <c r="Q65" s="37"/>
      <c r="R65" s="37"/>
      <c r="S65" s="37"/>
    </row>
    <row r="66" spans="1:19" ht="15">
      <c r="A66" s="61"/>
      <c r="B66" s="99"/>
      <c r="C66" s="99"/>
      <c r="D66" s="63"/>
      <c r="E66" s="37"/>
      <c r="F66" s="37"/>
      <c r="G66" s="37"/>
      <c r="H66" s="37"/>
      <c r="I66" s="103">
        <f t="shared" si="0"/>
      </c>
      <c r="J66" s="37"/>
      <c r="K66" s="37"/>
      <c r="L66" s="37"/>
      <c r="M66" s="37"/>
      <c r="N66" s="37"/>
      <c r="O66" s="103">
        <f t="shared" si="1"/>
        <v>0</v>
      </c>
      <c r="P66" s="37"/>
      <c r="Q66" s="37"/>
      <c r="R66" s="37"/>
      <c r="S66" s="37"/>
    </row>
    <row r="67" spans="1:19" ht="15">
      <c r="A67" s="61"/>
      <c r="B67" s="99"/>
      <c r="C67" s="99"/>
      <c r="D67" s="63"/>
      <c r="E67" s="37"/>
      <c r="F67" s="37"/>
      <c r="G67" s="37"/>
      <c r="H67" s="37"/>
      <c r="I67" s="103">
        <f t="shared" si="0"/>
      </c>
      <c r="J67" s="37"/>
      <c r="K67" s="37"/>
      <c r="L67" s="37"/>
      <c r="M67" s="37"/>
      <c r="N67" s="37"/>
      <c r="O67" s="103">
        <f t="shared" si="1"/>
        <v>0</v>
      </c>
      <c r="P67" s="37"/>
      <c r="Q67" s="37"/>
      <c r="R67" s="37"/>
      <c r="S67" s="37"/>
    </row>
    <row r="68" spans="1:19" ht="15">
      <c r="A68" s="61"/>
      <c r="B68" s="99"/>
      <c r="C68" s="99"/>
      <c r="D68" s="63"/>
      <c r="E68" s="37"/>
      <c r="F68" s="37"/>
      <c r="G68" s="37"/>
      <c r="H68" s="37"/>
      <c r="I68" s="103">
        <f t="shared" si="0"/>
      </c>
      <c r="J68" s="37"/>
      <c r="K68" s="37"/>
      <c r="L68" s="37"/>
      <c r="M68" s="37"/>
      <c r="N68" s="37"/>
      <c r="O68" s="103">
        <f t="shared" si="1"/>
        <v>0</v>
      </c>
      <c r="P68" s="37"/>
      <c r="Q68" s="37"/>
      <c r="R68" s="37"/>
      <c r="S68" s="37"/>
    </row>
    <row r="69" spans="1:19" ht="15">
      <c r="A69" s="61"/>
      <c r="B69" s="99"/>
      <c r="C69" s="99"/>
      <c r="D69" s="63"/>
      <c r="E69" s="37"/>
      <c r="F69" s="37"/>
      <c r="G69" s="37"/>
      <c r="H69" s="37"/>
      <c r="I69" s="103">
        <f aca="true" t="shared" si="2" ref="I69:I100">_xlfn.IFERROR(VLOOKUP(D69,CaseTypeDecode,2,FALSE),"")</f>
      </c>
      <c r="J69" s="37"/>
      <c r="K69" s="37"/>
      <c r="L69" s="37"/>
      <c r="M69" s="37"/>
      <c r="N69" s="37"/>
      <c r="O69" s="103">
        <f t="shared" si="1"/>
        <v>0</v>
      </c>
      <c r="P69" s="37"/>
      <c r="Q69" s="37"/>
      <c r="R69" s="37"/>
      <c r="S69" s="37"/>
    </row>
    <row r="70" spans="1:19" ht="15">
      <c r="A70" s="61"/>
      <c r="B70" s="99"/>
      <c r="C70" s="99"/>
      <c r="D70" s="63"/>
      <c r="E70" s="37"/>
      <c r="F70" s="37"/>
      <c r="G70" s="37"/>
      <c r="H70" s="37"/>
      <c r="I70" s="103">
        <f t="shared" si="2"/>
      </c>
      <c r="J70" s="37"/>
      <c r="K70" s="37"/>
      <c r="L70" s="37"/>
      <c r="M70" s="37"/>
      <c r="N70" s="37"/>
      <c r="O70" s="103">
        <f aca="true" t="shared" si="3" ref="O70:O100">E70*F70*G70</f>
        <v>0</v>
      </c>
      <c r="P70" s="37"/>
      <c r="Q70" s="37"/>
      <c r="R70" s="37"/>
      <c r="S70" s="37"/>
    </row>
    <row r="71" spans="1:19" ht="15">
      <c r="A71" s="61"/>
      <c r="B71" s="99"/>
      <c r="C71" s="99"/>
      <c r="D71" s="63"/>
      <c r="E71" s="37"/>
      <c r="F71" s="37"/>
      <c r="G71" s="37"/>
      <c r="H71" s="37"/>
      <c r="I71" s="103">
        <f t="shared" si="2"/>
      </c>
      <c r="J71" s="37"/>
      <c r="K71" s="37"/>
      <c r="L71" s="37"/>
      <c r="M71" s="37"/>
      <c r="N71" s="37"/>
      <c r="O71" s="103">
        <f t="shared" si="3"/>
        <v>0</v>
      </c>
      <c r="P71" s="37"/>
      <c r="Q71" s="37"/>
      <c r="R71" s="37"/>
      <c r="S71" s="37"/>
    </row>
    <row r="72" spans="1:19" ht="15">
      <c r="A72" s="61"/>
      <c r="B72" s="99"/>
      <c r="C72" s="99"/>
      <c r="D72" s="63"/>
      <c r="E72" s="37"/>
      <c r="F72" s="37"/>
      <c r="G72" s="37"/>
      <c r="H72" s="37"/>
      <c r="I72" s="103">
        <f t="shared" si="2"/>
      </c>
      <c r="J72" s="37"/>
      <c r="K72" s="37"/>
      <c r="L72" s="37"/>
      <c r="M72" s="37"/>
      <c r="N72" s="37"/>
      <c r="O72" s="103">
        <f t="shared" si="3"/>
        <v>0</v>
      </c>
      <c r="P72" s="37"/>
      <c r="Q72" s="37"/>
      <c r="R72" s="37"/>
      <c r="S72" s="37"/>
    </row>
    <row r="73" spans="1:19" ht="15">
      <c r="A73" s="61"/>
      <c r="B73" s="99"/>
      <c r="C73" s="99"/>
      <c r="D73" s="63"/>
      <c r="E73" s="37"/>
      <c r="F73" s="37"/>
      <c r="G73" s="37"/>
      <c r="H73" s="37"/>
      <c r="I73" s="103">
        <f t="shared" si="2"/>
      </c>
      <c r="J73" s="37"/>
      <c r="K73" s="37"/>
      <c r="L73" s="37"/>
      <c r="M73" s="37"/>
      <c r="N73" s="37"/>
      <c r="O73" s="103">
        <f t="shared" si="3"/>
        <v>0</v>
      </c>
      <c r="P73" s="37"/>
      <c r="Q73" s="37"/>
      <c r="R73" s="37"/>
      <c r="S73" s="37"/>
    </row>
    <row r="74" spans="1:19" ht="15">
      <c r="A74" s="61"/>
      <c r="B74" s="99"/>
      <c r="C74" s="99"/>
      <c r="D74" s="63"/>
      <c r="E74" s="37"/>
      <c r="F74" s="37"/>
      <c r="G74" s="37"/>
      <c r="H74" s="37"/>
      <c r="I74" s="103">
        <f t="shared" si="2"/>
      </c>
      <c r="J74" s="37"/>
      <c r="K74" s="37"/>
      <c r="L74" s="37"/>
      <c r="M74" s="37"/>
      <c r="N74" s="37"/>
      <c r="O74" s="103">
        <f t="shared" si="3"/>
        <v>0</v>
      </c>
      <c r="P74" s="37"/>
      <c r="Q74" s="37"/>
      <c r="R74" s="37"/>
      <c r="S74" s="37"/>
    </row>
    <row r="75" spans="1:19" ht="15">
      <c r="A75" s="61"/>
      <c r="B75" s="99"/>
      <c r="C75" s="99"/>
      <c r="D75" s="63"/>
      <c r="E75" s="37"/>
      <c r="F75" s="37"/>
      <c r="G75" s="37"/>
      <c r="H75" s="37"/>
      <c r="I75" s="103">
        <f t="shared" si="2"/>
      </c>
      <c r="J75" s="37"/>
      <c r="K75" s="37"/>
      <c r="L75" s="37"/>
      <c r="M75" s="37"/>
      <c r="N75" s="37"/>
      <c r="O75" s="103">
        <f t="shared" si="3"/>
        <v>0</v>
      </c>
      <c r="P75" s="37"/>
      <c r="Q75" s="37"/>
      <c r="R75" s="37"/>
      <c r="S75" s="37"/>
    </row>
    <row r="76" spans="1:19" ht="15">
      <c r="A76" s="61"/>
      <c r="B76" s="99"/>
      <c r="C76" s="99"/>
      <c r="D76" s="63"/>
      <c r="E76" s="37"/>
      <c r="F76" s="37"/>
      <c r="G76" s="37"/>
      <c r="H76" s="37"/>
      <c r="I76" s="103">
        <f t="shared" si="2"/>
      </c>
      <c r="J76" s="37"/>
      <c r="K76" s="37"/>
      <c r="L76" s="37"/>
      <c r="M76" s="37"/>
      <c r="N76" s="37"/>
      <c r="O76" s="103">
        <f t="shared" si="3"/>
        <v>0</v>
      </c>
      <c r="P76" s="37"/>
      <c r="Q76" s="37"/>
      <c r="R76" s="37"/>
      <c r="S76" s="37"/>
    </row>
    <row r="77" spans="1:19" ht="15">
      <c r="A77" s="61"/>
      <c r="B77" s="99"/>
      <c r="C77" s="99"/>
      <c r="D77" s="63"/>
      <c r="E77" s="37"/>
      <c r="F77" s="37"/>
      <c r="G77" s="37"/>
      <c r="H77" s="37"/>
      <c r="I77" s="103">
        <f t="shared" si="2"/>
      </c>
      <c r="J77" s="37"/>
      <c r="K77" s="37"/>
      <c r="L77" s="37"/>
      <c r="M77" s="37"/>
      <c r="N77" s="37"/>
      <c r="O77" s="103">
        <f t="shared" si="3"/>
        <v>0</v>
      </c>
      <c r="P77" s="37"/>
      <c r="Q77" s="37"/>
      <c r="R77" s="37"/>
      <c r="S77" s="37"/>
    </row>
    <row r="78" spans="1:19" ht="15">
      <c r="A78" s="61"/>
      <c r="B78" s="99"/>
      <c r="C78" s="99"/>
      <c r="D78" s="63"/>
      <c r="E78" s="37"/>
      <c r="F78" s="37"/>
      <c r="G78" s="37"/>
      <c r="H78" s="37"/>
      <c r="I78" s="103">
        <f t="shared" si="2"/>
      </c>
      <c r="J78" s="37"/>
      <c r="K78" s="37"/>
      <c r="L78" s="37"/>
      <c r="M78" s="37"/>
      <c r="N78" s="37"/>
      <c r="O78" s="103">
        <f t="shared" si="3"/>
        <v>0</v>
      </c>
      <c r="P78" s="37"/>
      <c r="Q78" s="37"/>
      <c r="R78" s="37"/>
      <c r="S78" s="37"/>
    </row>
    <row r="79" spans="1:19" ht="15">
      <c r="A79" s="61"/>
      <c r="B79" s="99"/>
      <c r="C79" s="99"/>
      <c r="D79" s="63"/>
      <c r="E79" s="37"/>
      <c r="F79" s="37"/>
      <c r="G79" s="37"/>
      <c r="H79" s="37"/>
      <c r="I79" s="103">
        <f t="shared" si="2"/>
      </c>
      <c r="J79" s="37"/>
      <c r="K79" s="37"/>
      <c r="L79" s="37"/>
      <c r="M79" s="37"/>
      <c r="N79" s="37"/>
      <c r="O79" s="103">
        <f t="shared" si="3"/>
        <v>0</v>
      </c>
      <c r="P79" s="37"/>
      <c r="Q79" s="37"/>
      <c r="R79" s="37"/>
      <c r="S79" s="37"/>
    </row>
    <row r="80" spans="1:19" ht="15">
      <c r="A80" s="61"/>
      <c r="B80" s="99"/>
      <c r="C80" s="99"/>
      <c r="D80" s="63"/>
      <c r="E80" s="37"/>
      <c r="F80" s="37"/>
      <c r="G80" s="37"/>
      <c r="H80" s="37"/>
      <c r="I80" s="103">
        <f t="shared" si="2"/>
      </c>
      <c r="J80" s="37"/>
      <c r="K80" s="37"/>
      <c r="L80" s="37"/>
      <c r="M80" s="37"/>
      <c r="N80" s="37"/>
      <c r="O80" s="103">
        <f t="shared" si="3"/>
        <v>0</v>
      </c>
      <c r="P80" s="37"/>
      <c r="Q80" s="37"/>
      <c r="R80" s="37"/>
      <c r="S80" s="37"/>
    </row>
    <row r="81" spans="1:19" ht="15">
      <c r="A81" s="61"/>
      <c r="B81" s="99"/>
      <c r="C81" s="99"/>
      <c r="D81" s="63"/>
      <c r="E81" s="37"/>
      <c r="F81" s="37"/>
      <c r="G81" s="37"/>
      <c r="H81" s="37"/>
      <c r="I81" s="103">
        <f t="shared" si="2"/>
      </c>
      <c r="J81" s="37"/>
      <c r="K81" s="37"/>
      <c r="L81" s="37"/>
      <c r="M81" s="37"/>
      <c r="N81" s="37"/>
      <c r="O81" s="103">
        <f t="shared" si="3"/>
        <v>0</v>
      </c>
      <c r="P81" s="37"/>
      <c r="Q81" s="37"/>
      <c r="R81" s="37"/>
      <c r="S81" s="37"/>
    </row>
    <row r="82" spans="1:19" ht="15">
      <c r="A82" s="61"/>
      <c r="B82" s="99"/>
      <c r="C82" s="99"/>
      <c r="D82" s="63"/>
      <c r="E82" s="37"/>
      <c r="F82" s="37"/>
      <c r="G82" s="37"/>
      <c r="H82" s="37"/>
      <c r="I82" s="103">
        <f t="shared" si="2"/>
      </c>
      <c r="J82" s="37"/>
      <c r="K82" s="37"/>
      <c r="L82" s="37"/>
      <c r="M82" s="37"/>
      <c r="N82" s="37"/>
      <c r="O82" s="103">
        <f t="shared" si="3"/>
        <v>0</v>
      </c>
      <c r="P82" s="37"/>
      <c r="Q82" s="37"/>
      <c r="R82" s="37"/>
      <c r="S82" s="37"/>
    </row>
    <row r="83" spans="1:19" ht="15">
      <c r="A83" s="61"/>
      <c r="B83" s="99"/>
      <c r="C83" s="99"/>
      <c r="D83" s="63"/>
      <c r="E83" s="37"/>
      <c r="F83" s="37"/>
      <c r="G83" s="37"/>
      <c r="H83" s="37"/>
      <c r="I83" s="103">
        <f t="shared" si="2"/>
      </c>
      <c r="J83" s="37"/>
      <c r="K83" s="37"/>
      <c r="L83" s="37"/>
      <c r="M83" s="37"/>
      <c r="N83" s="37"/>
      <c r="O83" s="103">
        <f t="shared" si="3"/>
        <v>0</v>
      </c>
      <c r="P83" s="37"/>
      <c r="Q83" s="37"/>
      <c r="R83" s="37"/>
      <c r="S83" s="37"/>
    </row>
    <row r="84" spans="1:19" ht="15">
      <c r="A84" s="61"/>
      <c r="B84" s="99"/>
      <c r="C84" s="99"/>
      <c r="D84" s="63"/>
      <c r="E84" s="37"/>
      <c r="F84" s="37"/>
      <c r="G84" s="37"/>
      <c r="H84" s="37"/>
      <c r="I84" s="103">
        <f t="shared" si="2"/>
      </c>
      <c r="J84" s="37"/>
      <c r="K84" s="37"/>
      <c r="L84" s="37"/>
      <c r="M84" s="37"/>
      <c r="N84" s="37"/>
      <c r="O84" s="103">
        <f t="shared" si="3"/>
        <v>0</v>
      </c>
      <c r="P84" s="37"/>
      <c r="Q84" s="37"/>
      <c r="R84" s="37"/>
      <c r="S84" s="37"/>
    </row>
    <row r="85" spans="1:19" ht="15">
      <c r="A85" s="61"/>
      <c r="B85" s="99"/>
      <c r="C85" s="99"/>
      <c r="D85" s="63"/>
      <c r="E85" s="37"/>
      <c r="F85" s="37"/>
      <c r="G85" s="37"/>
      <c r="H85" s="37"/>
      <c r="I85" s="103">
        <f t="shared" si="2"/>
      </c>
      <c r="J85" s="37"/>
      <c r="K85" s="37"/>
      <c r="L85" s="37"/>
      <c r="M85" s="37"/>
      <c r="N85" s="37"/>
      <c r="O85" s="103">
        <f t="shared" si="3"/>
        <v>0</v>
      </c>
      <c r="P85" s="37"/>
      <c r="Q85" s="37"/>
      <c r="R85" s="37"/>
      <c r="S85" s="37"/>
    </row>
    <row r="86" spans="1:19" ht="15">
      <c r="A86" s="61"/>
      <c r="B86" s="99"/>
      <c r="C86" s="99"/>
      <c r="D86" s="63"/>
      <c r="E86" s="37"/>
      <c r="F86" s="37"/>
      <c r="G86" s="37"/>
      <c r="H86" s="37"/>
      <c r="I86" s="103">
        <f t="shared" si="2"/>
      </c>
      <c r="J86" s="37"/>
      <c r="K86" s="37"/>
      <c r="L86" s="37"/>
      <c r="M86" s="37"/>
      <c r="N86" s="37"/>
      <c r="O86" s="103">
        <f t="shared" si="3"/>
        <v>0</v>
      </c>
      <c r="P86" s="37"/>
      <c r="Q86" s="37"/>
      <c r="R86" s="37"/>
      <c r="S86" s="37"/>
    </row>
    <row r="87" spans="1:19" ht="15">
      <c r="A87" s="61"/>
      <c r="B87" s="99"/>
      <c r="C87" s="99"/>
      <c r="D87" s="63"/>
      <c r="E87" s="37"/>
      <c r="F87" s="37"/>
      <c r="G87" s="37"/>
      <c r="H87" s="37"/>
      <c r="I87" s="103">
        <f t="shared" si="2"/>
      </c>
      <c r="J87" s="37"/>
      <c r="K87" s="37"/>
      <c r="L87" s="37"/>
      <c r="M87" s="37"/>
      <c r="N87" s="37"/>
      <c r="O87" s="103">
        <f t="shared" si="3"/>
        <v>0</v>
      </c>
      <c r="P87" s="37"/>
      <c r="Q87" s="37"/>
      <c r="R87" s="37"/>
      <c r="S87" s="37"/>
    </row>
    <row r="88" spans="1:19" ht="15">
      <c r="A88" s="61"/>
      <c r="B88" s="99"/>
      <c r="C88" s="99"/>
      <c r="D88" s="63"/>
      <c r="E88" s="37"/>
      <c r="F88" s="37"/>
      <c r="G88" s="37"/>
      <c r="H88" s="37"/>
      <c r="I88" s="103">
        <f t="shared" si="2"/>
      </c>
      <c r="J88" s="37"/>
      <c r="K88" s="37"/>
      <c r="L88" s="37"/>
      <c r="M88" s="37"/>
      <c r="N88" s="37"/>
      <c r="O88" s="103">
        <f t="shared" si="3"/>
        <v>0</v>
      </c>
      <c r="P88" s="37"/>
      <c r="Q88" s="37"/>
      <c r="R88" s="37"/>
      <c r="S88" s="37"/>
    </row>
    <row r="89" spans="1:19" ht="15">
      <c r="A89" s="61"/>
      <c r="B89" s="99"/>
      <c r="C89" s="99"/>
      <c r="D89" s="63"/>
      <c r="E89" s="37"/>
      <c r="F89" s="37"/>
      <c r="G89" s="37"/>
      <c r="H89" s="37"/>
      <c r="I89" s="103">
        <f t="shared" si="2"/>
      </c>
      <c r="J89" s="37"/>
      <c r="K89" s="37"/>
      <c r="L89" s="37"/>
      <c r="M89" s="37"/>
      <c r="N89" s="37"/>
      <c r="O89" s="103">
        <f t="shared" si="3"/>
        <v>0</v>
      </c>
      <c r="P89" s="37"/>
      <c r="Q89" s="37"/>
      <c r="R89" s="37"/>
      <c r="S89" s="37"/>
    </row>
    <row r="90" spans="1:19" ht="15">
      <c r="A90" s="61"/>
      <c r="B90" s="99"/>
      <c r="C90" s="99"/>
      <c r="D90" s="63"/>
      <c r="E90" s="37"/>
      <c r="F90" s="37"/>
      <c r="G90" s="37"/>
      <c r="H90" s="37"/>
      <c r="I90" s="103">
        <f t="shared" si="2"/>
      </c>
      <c r="J90" s="37"/>
      <c r="K90" s="37"/>
      <c r="L90" s="37"/>
      <c r="M90" s="37"/>
      <c r="N90" s="37"/>
      <c r="O90" s="103">
        <f t="shared" si="3"/>
        <v>0</v>
      </c>
      <c r="P90" s="37"/>
      <c r="Q90" s="37"/>
      <c r="R90" s="37"/>
      <c r="S90" s="37"/>
    </row>
    <row r="91" spans="1:19" ht="15">
      <c r="A91" s="61"/>
      <c r="B91" s="99"/>
      <c r="C91" s="99"/>
      <c r="D91" s="63"/>
      <c r="E91" s="37"/>
      <c r="F91" s="37"/>
      <c r="G91" s="37"/>
      <c r="H91" s="37"/>
      <c r="I91" s="103">
        <f t="shared" si="2"/>
      </c>
      <c r="J91" s="37"/>
      <c r="K91" s="37"/>
      <c r="L91" s="37"/>
      <c r="M91" s="37"/>
      <c r="N91" s="37"/>
      <c r="O91" s="103">
        <f t="shared" si="3"/>
        <v>0</v>
      </c>
      <c r="P91" s="37"/>
      <c r="Q91" s="37"/>
      <c r="R91" s="37"/>
      <c r="S91" s="37"/>
    </row>
    <row r="92" spans="1:19" ht="15">
      <c r="A92" s="61"/>
      <c r="B92" s="99"/>
      <c r="C92" s="99"/>
      <c r="D92" s="63"/>
      <c r="E92" s="37"/>
      <c r="F92" s="37"/>
      <c r="G92" s="37"/>
      <c r="H92" s="37"/>
      <c r="I92" s="103">
        <f t="shared" si="2"/>
      </c>
      <c r="J92" s="37"/>
      <c r="K92" s="37"/>
      <c r="L92" s="37"/>
      <c r="M92" s="37"/>
      <c r="N92" s="37"/>
      <c r="O92" s="103">
        <f t="shared" si="3"/>
        <v>0</v>
      </c>
      <c r="P92" s="37"/>
      <c r="Q92" s="37"/>
      <c r="R92" s="37"/>
      <c r="S92" s="37"/>
    </row>
    <row r="93" spans="1:19" ht="15">
      <c r="A93" s="61"/>
      <c r="B93" s="99"/>
      <c r="C93" s="99"/>
      <c r="D93" s="63"/>
      <c r="E93" s="37"/>
      <c r="F93" s="37"/>
      <c r="G93" s="37"/>
      <c r="H93" s="37"/>
      <c r="I93" s="103">
        <f t="shared" si="2"/>
      </c>
      <c r="J93" s="37"/>
      <c r="K93" s="37"/>
      <c r="L93" s="37"/>
      <c r="M93" s="37"/>
      <c r="N93" s="37"/>
      <c r="O93" s="103">
        <f t="shared" si="3"/>
        <v>0</v>
      </c>
      <c r="P93" s="37"/>
      <c r="Q93" s="37"/>
      <c r="R93" s="37"/>
      <c r="S93" s="37"/>
    </row>
    <row r="94" spans="1:19" ht="15">
      <c r="A94" s="61"/>
      <c r="B94" s="99"/>
      <c r="C94" s="99"/>
      <c r="D94" s="63"/>
      <c r="E94" s="37"/>
      <c r="F94" s="37"/>
      <c r="G94" s="37"/>
      <c r="H94" s="37"/>
      <c r="I94" s="103">
        <f t="shared" si="2"/>
      </c>
      <c r="J94" s="37"/>
      <c r="K94" s="37"/>
      <c r="L94" s="37"/>
      <c r="M94" s="37"/>
      <c r="N94" s="37"/>
      <c r="O94" s="103">
        <f t="shared" si="3"/>
        <v>0</v>
      </c>
      <c r="P94" s="37"/>
      <c r="Q94" s="37"/>
      <c r="R94" s="37"/>
      <c r="S94" s="37"/>
    </row>
    <row r="95" spans="1:19" ht="15">
      <c r="A95" s="61"/>
      <c r="B95" s="99"/>
      <c r="C95" s="99"/>
      <c r="D95" s="63"/>
      <c r="E95" s="37"/>
      <c r="F95" s="37"/>
      <c r="G95" s="37"/>
      <c r="H95" s="37"/>
      <c r="I95" s="103">
        <f t="shared" si="2"/>
      </c>
      <c r="J95" s="37"/>
      <c r="K95" s="37"/>
      <c r="L95" s="37"/>
      <c r="M95" s="37"/>
      <c r="N95" s="37"/>
      <c r="O95" s="103">
        <f t="shared" si="3"/>
        <v>0</v>
      </c>
      <c r="P95" s="37"/>
      <c r="Q95" s="37"/>
      <c r="R95" s="37"/>
      <c r="S95" s="37"/>
    </row>
    <row r="96" spans="1:19" ht="15">
      <c r="A96" s="61"/>
      <c r="B96" s="99"/>
      <c r="C96" s="99"/>
      <c r="D96" s="63"/>
      <c r="E96" s="37"/>
      <c r="F96" s="37"/>
      <c r="G96" s="37"/>
      <c r="H96" s="37"/>
      <c r="I96" s="103">
        <f t="shared" si="2"/>
      </c>
      <c r="J96" s="37"/>
      <c r="K96" s="37"/>
      <c r="L96" s="37"/>
      <c r="M96" s="37"/>
      <c r="N96" s="37"/>
      <c r="O96" s="103">
        <f t="shared" si="3"/>
        <v>0</v>
      </c>
      <c r="P96" s="37"/>
      <c r="Q96" s="37"/>
      <c r="R96" s="37"/>
      <c r="S96" s="37"/>
    </row>
    <row r="97" spans="1:19" ht="15">
      <c r="A97" s="61"/>
      <c r="B97" s="99"/>
      <c r="C97" s="99"/>
      <c r="D97" s="63"/>
      <c r="E97" s="37"/>
      <c r="F97" s="37"/>
      <c r="G97" s="37"/>
      <c r="H97" s="37"/>
      <c r="I97" s="103">
        <f t="shared" si="2"/>
      </c>
      <c r="J97" s="37"/>
      <c r="K97" s="37"/>
      <c r="L97" s="37"/>
      <c r="M97" s="37"/>
      <c r="N97" s="37"/>
      <c r="O97" s="103">
        <f t="shared" si="3"/>
        <v>0</v>
      </c>
      <c r="P97" s="37"/>
      <c r="Q97" s="37"/>
      <c r="R97" s="37"/>
      <c r="S97" s="37"/>
    </row>
    <row r="98" spans="1:19" ht="15">
      <c r="A98" s="61"/>
      <c r="B98" s="99"/>
      <c r="C98" s="99"/>
      <c r="D98" s="63"/>
      <c r="E98" s="37"/>
      <c r="F98" s="37"/>
      <c r="G98" s="37"/>
      <c r="H98" s="37"/>
      <c r="I98" s="103">
        <f t="shared" si="2"/>
      </c>
      <c r="J98" s="37"/>
      <c r="K98" s="37"/>
      <c r="L98" s="37"/>
      <c r="M98" s="37"/>
      <c r="N98" s="37"/>
      <c r="O98" s="103">
        <f t="shared" si="3"/>
        <v>0</v>
      </c>
      <c r="P98" s="37"/>
      <c r="Q98" s="37"/>
      <c r="R98" s="37"/>
      <c r="S98" s="37"/>
    </row>
    <row r="99" spans="1:19" ht="15">
      <c r="A99" s="61"/>
      <c r="B99" s="99"/>
      <c r="C99" s="99"/>
      <c r="D99" s="63"/>
      <c r="E99" s="37"/>
      <c r="F99" s="37"/>
      <c r="G99" s="37"/>
      <c r="H99" s="37"/>
      <c r="I99" s="103">
        <f t="shared" si="2"/>
      </c>
      <c r="J99" s="37"/>
      <c r="K99" s="37"/>
      <c r="L99" s="37"/>
      <c r="M99" s="37"/>
      <c r="N99" s="37"/>
      <c r="O99" s="103">
        <f t="shared" si="3"/>
        <v>0</v>
      </c>
      <c r="P99" s="37"/>
      <c r="Q99" s="37"/>
      <c r="R99" s="37"/>
      <c r="S99" s="37"/>
    </row>
    <row r="100" spans="1:19" ht="15">
      <c r="A100" s="61"/>
      <c r="B100" s="99"/>
      <c r="C100" s="99"/>
      <c r="D100" s="63"/>
      <c r="E100" s="37"/>
      <c r="F100" s="37"/>
      <c r="G100" s="37"/>
      <c r="H100" s="37"/>
      <c r="I100" s="103">
        <f t="shared" si="2"/>
      </c>
      <c r="J100" s="37"/>
      <c r="K100" s="37"/>
      <c r="L100" s="37"/>
      <c r="M100" s="37"/>
      <c r="N100" s="37"/>
      <c r="O100" s="103">
        <f t="shared" si="3"/>
        <v>0</v>
      </c>
      <c r="P100" s="37"/>
      <c r="Q100" s="37"/>
      <c r="R100" s="37"/>
      <c r="S100" s="37"/>
    </row>
  </sheetData>
  <sheetProtection formatCells="0" selectLockedCells="1"/>
  <mergeCells count="22">
    <mergeCell ref="J5:N10"/>
    <mergeCell ref="C1:E1"/>
    <mergeCell ref="G1:H1"/>
    <mergeCell ref="J1:K1"/>
    <mergeCell ref="M1:Q1"/>
    <mergeCell ref="R1:S1"/>
    <mergeCell ref="A2:C2"/>
    <mergeCell ref="D2:G2"/>
    <mergeCell ref="J2:K2"/>
    <mergeCell ref="R2:S2"/>
    <mergeCell ref="A3:B4"/>
    <mergeCell ref="C3:C4"/>
    <mergeCell ref="D3:D4"/>
    <mergeCell ref="E3:E4"/>
    <mergeCell ref="F3:F4"/>
    <mergeCell ref="G3:G4"/>
    <mergeCell ref="M3:M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D5:D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Z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5" sqref="K15"/>
    </sheetView>
  </sheetViews>
  <sheetFormatPr defaultColWidth="8.8515625" defaultRowHeight="15"/>
  <cols>
    <col min="1" max="1" width="4.00390625" style="62" bestFit="1" customWidth="1"/>
    <col min="2" max="2" width="23.8515625" style="106" customWidth="1"/>
    <col min="3" max="3" width="20.00390625" style="100" customWidth="1"/>
    <col min="4" max="4" width="26.00390625" style="100" customWidth="1"/>
    <col min="5" max="5" width="33.00390625" style="35" customWidth="1"/>
    <col min="6" max="6" width="13.7109375" style="35" customWidth="1"/>
    <col min="7" max="7" width="12.7109375" style="35" customWidth="1"/>
    <col min="8" max="8" width="12.8515625" style="35" customWidth="1"/>
    <col min="9" max="9" width="11.28125" style="104" customWidth="1"/>
    <col min="10" max="13" width="9.28125" style="35" bestFit="1" customWidth="1"/>
    <col min="14" max="14" width="9.28125" style="35" customWidth="1"/>
    <col min="15" max="15" width="9.28125" style="119" bestFit="1" customWidth="1"/>
    <col min="16" max="19" width="9.28125" style="35" bestFit="1" customWidth="1"/>
    <col min="20" max="26" width="9.140625" style="35" customWidth="1"/>
    <col min="27" max="16384" width="8.8515625" style="77" customWidth="1"/>
  </cols>
  <sheetData>
    <row r="1" spans="1:26" ht="54.75" customHeight="1">
      <c r="A1" s="74"/>
      <c r="B1" s="77"/>
      <c r="C1" s="153" t="s">
        <v>63</v>
      </c>
      <c r="D1" s="154"/>
      <c r="E1" s="154"/>
      <c r="F1" s="85"/>
      <c r="G1" s="153" t="s">
        <v>51</v>
      </c>
      <c r="H1" s="153"/>
      <c r="I1" s="153"/>
      <c r="J1" s="156" t="s">
        <v>46</v>
      </c>
      <c r="K1" s="156"/>
      <c r="L1" s="77"/>
      <c r="M1" s="181"/>
      <c r="N1" s="181"/>
      <c r="O1" s="181"/>
      <c r="P1" s="181"/>
      <c r="Q1" s="181"/>
      <c r="R1" s="177"/>
      <c r="S1" s="177"/>
      <c r="T1" s="77"/>
      <c r="U1" s="77"/>
      <c r="V1" s="77"/>
      <c r="W1" s="77"/>
      <c r="X1" s="77"/>
      <c r="Y1" s="77"/>
      <c r="Z1" s="77"/>
    </row>
    <row r="2" spans="1:26" ht="30" customHeight="1">
      <c r="A2" s="178" t="s">
        <v>43</v>
      </c>
      <c r="B2" s="179"/>
      <c r="C2" s="179"/>
      <c r="D2" s="180" t="s">
        <v>45</v>
      </c>
      <c r="E2" s="180"/>
      <c r="F2" s="180"/>
      <c r="G2" s="180"/>
      <c r="H2" s="180"/>
      <c r="I2" s="86"/>
      <c r="J2" s="157"/>
      <c r="K2" s="158"/>
      <c r="L2" s="87"/>
      <c r="M2" s="88"/>
      <c r="N2" s="88"/>
      <c r="O2" s="115"/>
      <c r="P2" s="88"/>
      <c r="Q2" s="91"/>
      <c r="R2" s="174"/>
      <c r="S2" s="174"/>
      <c r="T2" s="77"/>
      <c r="U2" s="77"/>
      <c r="V2" s="77"/>
      <c r="W2" s="77"/>
      <c r="X2" s="77"/>
      <c r="Y2" s="77"/>
      <c r="Z2" s="77"/>
    </row>
    <row r="3" spans="1:26" ht="15" customHeight="1">
      <c r="A3" s="183" t="s">
        <v>76</v>
      </c>
      <c r="B3" s="184"/>
      <c r="C3" s="161" t="s">
        <v>77</v>
      </c>
      <c r="D3" s="161" t="s">
        <v>78</v>
      </c>
      <c r="E3" s="161" t="s">
        <v>58</v>
      </c>
      <c r="F3" s="172" t="s">
        <v>69</v>
      </c>
      <c r="G3" s="172" t="s">
        <v>70</v>
      </c>
      <c r="H3" s="172" t="s">
        <v>71</v>
      </c>
      <c r="I3" s="190"/>
      <c r="J3" s="174"/>
      <c r="K3" s="174"/>
      <c r="L3" s="174"/>
      <c r="M3" s="174"/>
      <c r="N3" s="89"/>
      <c r="O3" s="116"/>
      <c r="P3" s="89"/>
      <c r="Q3" s="89"/>
      <c r="R3" s="89"/>
      <c r="S3" s="89"/>
      <c r="T3" s="54"/>
      <c r="U3" s="54"/>
      <c r="V3" s="77"/>
      <c r="W3" s="77"/>
      <c r="X3" s="77"/>
      <c r="Y3" s="77"/>
      <c r="Z3" s="77"/>
    </row>
    <row r="4" spans="1:26" ht="15">
      <c r="A4" s="185"/>
      <c r="B4" s="186"/>
      <c r="C4" s="162"/>
      <c r="D4" s="162"/>
      <c r="E4" s="162"/>
      <c r="F4" s="173"/>
      <c r="G4" s="173"/>
      <c r="H4" s="173"/>
      <c r="I4" s="190"/>
      <c r="J4" s="174"/>
      <c r="K4" s="182"/>
      <c r="L4" s="174"/>
      <c r="M4" s="182"/>
      <c r="N4" s="90"/>
      <c r="O4" s="121"/>
      <c r="P4" s="90"/>
      <c r="Q4" s="90"/>
      <c r="R4" s="90"/>
      <c r="S4" s="90"/>
      <c r="T4" s="54"/>
      <c r="U4" s="54"/>
      <c r="V4" s="56"/>
      <c r="W4" s="56"/>
      <c r="X4" s="56"/>
      <c r="Y4" s="56"/>
      <c r="Z4" s="56"/>
    </row>
    <row r="5" spans="1:26" ht="15" customHeight="1">
      <c r="A5" s="75">
        <v>1</v>
      </c>
      <c r="B5" s="83"/>
      <c r="C5" s="97"/>
      <c r="D5" s="97"/>
      <c r="E5" s="53"/>
      <c r="F5" s="53"/>
      <c r="G5" s="53"/>
      <c r="H5" s="53"/>
      <c r="I5" s="103">
        <f aca="true" t="shared" si="0" ref="I5:I68">_xlfn.IFERROR(VLOOKUP(E5,CaseTypeDecode,2,FALSE),"")</f>
      </c>
      <c r="J5" s="163" t="s">
        <v>114</v>
      </c>
      <c r="K5" s="164"/>
      <c r="L5" s="164"/>
      <c r="M5" s="164"/>
      <c r="N5" s="165"/>
      <c r="O5" s="118">
        <f>F5*G5*H5</f>
        <v>0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5">
        <v>2</v>
      </c>
      <c r="B6" s="83"/>
      <c r="C6" s="97"/>
      <c r="D6" s="97"/>
      <c r="E6" s="53"/>
      <c r="F6" s="53"/>
      <c r="G6" s="53"/>
      <c r="H6" s="53"/>
      <c r="I6" s="103">
        <f t="shared" si="0"/>
      </c>
      <c r="J6" s="166"/>
      <c r="K6" s="167"/>
      <c r="L6" s="167"/>
      <c r="M6" s="167"/>
      <c r="N6" s="168"/>
      <c r="O6" s="118">
        <f aca="true" t="shared" si="1" ref="O6:O69">F6*G6*H6</f>
        <v>0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15">
      <c r="A7" s="75">
        <v>3</v>
      </c>
      <c r="B7" s="83"/>
      <c r="C7" s="97"/>
      <c r="D7" s="97"/>
      <c r="E7" s="53"/>
      <c r="F7" s="53"/>
      <c r="G7" s="53"/>
      <c r="H7" s="53"/>
      <c r="I7" s="103">
        <f t="shared" si="0"/>
      </c>
      <c r="J7" s="166"/>
      <c r="K7" s="167"/>
      <c r="L7" s="167"/>
      <c r="M7" s="167"/>
      <c r="N7" s="168"/>
      <c r="O7" s="118">
        <f t="shared" si="1"/>
        <v>0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5">
      <c r="A8" s="75">
        <v>4</v>
      </c>
      <c r="B8" s="83"/>
      <c r="C8" s="97"/>
      <c r="D8" s="97"/>
      <c r="E8" s="53"/>
      <c r="F8" s="53"/>
      <c r="G8" s="53"/>
      <c r="H8" s="53"/>
      <c r="I8" s="103">
        <f t="shared" si="0"/>
      </c>
      <c r="J8" s="166"/>
      <c r="K8" s="167"/>
      <c r="L8" s="167"/>
      <c r="M8" s="167"/>
      <c r="N8" s="168"/>
      <c r="O8" s="118">
        <f t="shared" si="1"/>
        <v>0</v>
      </c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5">
      <c r="A9" s="75">
        <v>5</v>
      </c>
      <c r="B9" s="83"/>
      <c r="C9" s="97"/>
      <c r="D9" s="97"/>
      <c r="E9" s="53"/>
      <c r="F9" s="53"/>
      <c r="G9" s="53"/>
      <c r="H9" s="53"/>
      <c r="I9" s="103">
        <f t="shared" si="0"/>
      </c>
      <c r="J9" s="166"/>
      <c r="K9" s="167"/>
      <c r="L9" s="167"/>
      <c r="M9" s="167"/>
      <c r="N9" s="168"/>
      <c r="O9" s="118">
        <f t="shared" si="1"/>
        <v>0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5">
      <c r="A10" s="75">
        <v>6</v>
      </c>
      <c r="B10" s="83"/>
      <c r="C10" s="97"/>
      <c r="D10" s="97"/>
      <c r="E10" s="53"/>
      <c r="F10" s="53"/>
      <c r="G10" s="53"/>
      <c r="H10" s="53"/>
      <c r="I10" s="103">
        <f t="shared" si="0"/>
      </c>
      <c r="J10" s="169"/>
      <c r="K10" s="170"/>
      <c r="L10" s="170"/>
      <c r="M10" s="170"/>
      <c r="N10" s="171"/>
      <c r="O10" s="118">
        <f t="shared" si="1"/>
        <v>0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5">
      <c r="A11" s="75">
        <v>7</v>
      </c>
      <c r="B11" s="83"/>
      <c r="C11" s="97"/>
      <c r="D11" s="97"/>
      <c r="E11" s="53"/>
      <c r="F11" s="53"/>
      <c r="G11" s="53"/>
      <c r="H11" s="53"/>
      <c r="I11" s="103">
        <f t="shared" si="0"/>
      </c>
      <c r="J11" s="77"/>
      <c r="K11" s="77"/>
      <c r="L11" s="77"/>
      <c r="M11" s="77"/>
      <c r="N11" s="77"/>
      <c r="O11" s="118">
        <f t="shared" si="1"/>
        <v>0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5">
      <c r="A12" s="75">
        <v>8</v>
      </c>
      <c r="B12" s="83"/>
      <c r="C12" s="97"/>
      <c r="D12" s="97"/>
      <c r="E12" s="53"/>
      <c r="F12" s="53"/>
      <c r="G12" s="53"/>
      <c r="H12" s="53"/>
      <c r="I12" s="103">
        <f t="shared" si="0"/>
      </c>
      <c r="J12" s="77"/>
      <c r="K12" s="77"/>
      <c r="L12" s="77"/>
      <c r="M12" s="77"/>
      <c r="N12" s="77"/>
      <c r="O12" s="118">
        <f t="shared" si="1"/>
        <v>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5">
      <c r="A13" s="75">
        <v>9</v>
      </c>
      <c r="B13" s="83"/>
      <c r="C13" s="97"/>
      <c r="D13" s="97"/>
      <c r="E13" s="53"/>
      <c r="F13" s="53"/>
      <c r="G13" s="53"/>
      <c r="H13" s="53"/>
      <c r="I13" s="103">
        <f t="shared" si="0"/>
      </c>
      <c r="J13" s="77"/>
      <c r="K13" s="77"/>
      <c r="L13" s="77"/>
      <c r="M13" s="77"/>
      <c r="N13" s="77"/>
      <c r="O13" s="118">
        <f t="shared" si="1"/>
        <v>0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5">
      <c r="A14" s="75">
        <v>10</v>
      </c>
      <c r="B14" s="83"/>
      <c r="C14" s="97"/>
      <c r="D14" s="97"/>
      <c r="E14" s="42"/>
      <c r="F14" s="53"/>
      <c r="G14" s="53"/>
      <c r="H14" s="53"/>
      <c r="I14" s="103">
        <f t="shared" si="0"/>
      </c>
      <c r="J14" s="77"/>
      <c r="K14" s="77"/>
      <c r="L14" s="77"/>
      <c r="M14" s="77"/>
      <c r="N14" s="77"/>
      <c r="O14" s="118">
        <f t="shared" si="1"/>
        <v>0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5">
      <c r="A15" s="75">
        <v>11</v>
      </c>
      <c r="B15" s="83"/>
      <c r="C15" s="97"/>
      <c r="D15" s="97"/>
      <c r="E15" s="53"/>
      <c r="F15" s="53"/>
      <c r="G15" s="53"/>
      <c r="H15" s="53"/>
      <c r="I15" s="103">
        <f t="shared" si="0"/>
      </c>
      <c r="J15" s="77"/>
      <c r="K15" s="77"/>
      <c r="L15" s="77"/>
      <c r="M15" s="77"/>
      <c r="N15" s="77"/>
      <c r="O15" s="118">
        <f t="shared" si="1"/>
        <v>0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5">
      <c r="A16" s="75">
        <v>12</v>
      </c>
      <c r="B16" s="83"/>
      <c r="C16" s="97"/>
      <c r="D16" s="97"/>
      <c r="E16" s="53"/>
      <c r="F16" s="53"/>
      <c r="G16" s="53"/>
      <c r="H16" s="53"/>
      <c r="I16" s="103">
        <f t="shared" si="0"/>
      </c>
      <c r="J16" s="77"/>
      <c r="K16" s="77"/>
      <c r="L16" s="77"/>
      <c r="M16" s="77"/>
      <c r="N16" s="77"/>
      <c r="O16" s="118">
        <f t="shared" si="1"/>
        <v>0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5">
      <c r="A17" s="75">
        <v>13</v>
      </c>
      <c r="B17" s="83"/>
      <c r="C17" s="97"/>
      <c r="D17" s="97"/>
      <c r="E17" s="53"/>
      <c r="F17" s="53"/>
      <c r="G17" s="53"/>
      <c r="H17" s="53"/>
      <c r="I17" s="103">
        <f t="shared" si="0"/>
      </c>
      <c r="J17" s="77"/>
      <c r="K17" s="77"/>
      <c r="L17" s="77"/>
      <c r="M17" s="77"/>
      <c r="N17" s="77"/>
      <c r="O17" s="118">
        <f t="shared" si="1"/>
        <v>0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5">
      <c r="A18" s="75">
        <v>14</v>
      </c>
      <c r="B18" s="83"/>
      <c r="C18" s="97"/>
      <c r="D18" s="97"/>
      <c r="E18" s="53"/>
      <c r="F18" s="53"/>
      <c r="G18" s="53"/>
      <c r="H18" s="53"/>
      <c r="I18" s="103">
        <f t="shared" si="0"/>
      </c>
      <c r="J18" s="77"/>
      <c r="K18" s="77"/>
      <c r="L18" s="77"/>
      <c r="M18" s="77"/>
      <c r="N18" s="77"/>
      <c r="O18" s="118">
        <f t="shared" si="1"/>
        <v>0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5">
      <c r="A19" s="75">
        <v>15</v>
      </c>
      <c r="B19" s="83"/>
      <c r="C19" s="97"/>
      <c r="D19" s="97"/>
      <c r="E19" s="53"/>
      <c r="F19" s="53"/>
      <c r="G19" s="53"/>
      <c r="H19" s="53"/>
      <c r="I19" s="103">
        <f t="shared" si="0"/>
      </c>
      <c r="J19" s="77"/>
      <c r="K19" s="77"/>
      <c r="L19" s="77"/>
      <c r="M19" s="77"/>
      <c r="N19" s="77"/>
      <c r="O19" s="118">
        <f t="shared" si="1"/>
        <v>0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">
      <c r="A20" s="75">
        <v>16</v>
      </c>
      <c r="B20" s="83"/>
      <c r="C20" s="97"/>
      <c r="D20" s="97"/>
      <c r="E20" s="53"/>
      <c r="F20" s="53"/>
      <c r="G20" s="53"/>
      <c r="H20" s="53"/>
      <c r="I20" s="103">
        <f t="shared" si="0"/>
      </c>
      <c r="J20" s="77"/>
      <c r="K20" s="77"/>
      <c r="L20" s="77"/>
      <c r="M20" s="77"/>
      <c r="N20" s="77"/>
      <c r="O20" s="118">
        <f t="shared" si="1"/>
        <v>0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5">
      <c r="A21" s="75">
        <v>17</v>
      </c>
      <c r="B21" s="83"/>
      <c r="C21" s="97"/>
      <c r="D21" s="97"/>
      <c r="E21" s="53"/>
      <c r="F21" s="53"/>
      <c r="G21" s="53"/>
      <c r="H21" s="53"/>
      <c r="I21" s="103">
        <f t="shared" si="0"/>
      </c>
      <c r="J21" s="77"/>
      <c r="K21" s="77"/>
      <c r="L21" s="77"/>
      <c r="M21" s="77"/>
      <c r="N21" s="77"/>
      <c r="O21" s="118">
        <f t="shared" si="1"/>
        <v>0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5">
      <c r="A22" s="75">
        <v>18</v>
      </c>
      <c r="B22" s="83"/>
      <c r="C22" s="97"/>
      <c r="D22" s="97"/>
      <c r="E22" s="53"/>
      <c r="F22" s="53"/>
      <c r="G22" s="53"/>
      <c r="H22" s="53"/>
      <c r="I22" s="103">
        <f t="shared" si="0"/>
      </c>
      <c r="J22" s="77"/>
      <c r="K22" s="77"/>
      <c r="L22" s="77"/>
      <c r="M22" s="77"/>
      <c r="N22" s="77"/>
      <c r="O22" s="118">
        <f t="shared" si="1"/>
        <v>0</v>
      </c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5">
      <c r="A23" s="75">
        <v>19</v>
      </c>
      <c r="B23" s="83"/>
      <c r="C23" s="97"/>
      <c r="D23" s="97"/>
      <c r="E23" s="53"/>
      <c r="F23" s="53"/>
      <c r="G23" s="53"/>
      <c r="H23" s="53"/>
      <c r="I23" s="103">
        <f t="shared" si="0"/>
      </c>
      <c r="J23" s="77"/>
      <c r="K23" s="77"/>
      <c r="L23" s="77"/>
      <c r="M23" s="77"/>
      <c r="N23" s="77"/>
      <c r="O23" s="118">
        <f t="shared" si="1"/>
        <v>0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5">
      <c r="A24" s="75">
        <v>20</v>
      </c>
      <c r="B24" s="83"/>
      <c r="C24" s="97"/>
      <c r="D24" s="97"/>
      <c r="E24" s="53"/>
      <c r="F24" s="53"/>
      <c r="G24" s="53"/>
      <c r="H24" s="53"/>
      <c r="I24" s="103">
        <f t="shared" si="0"/>
      </c>
      <c r="J24" s="77"/>
      <c r="K24" s="77"/>
      <c r="L24" s="77"/>
      <c r="M24" s="77"/>
      <c r="N24" s="77"/>
      <c r="O24" s="118">
        <f t="shared" si="1"/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5">
      <c r="A25" s="75">
        <v>21</v>
      </c>
      <c r="B25" s="83"/>
      <c r="C25" s="97"/>
      <c r="D25" s="97"/>
      <c r="E25" s="53"/>
      <c r="F25" s="53"/>
      <c r="G25" s="53"/>
      <c r="H25" s="53"/>
      <c r="I25" s="103">
        <f t="shared" si="0"/>
      </c>
      <c r="J25" s="77"/>
      <c r="K25" s="77"/>
      <c r="L25" s="77"/>
      <c r="M25" s="77"/>
      <c r="N25" s="77"/>
      <c r="O25" s="118">
        <f t="shared" si="1"/>
        <v>0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5">
      <c r="A26" s="75">
        <v>22</v>
      </c>
      <c r="B26" s="83"/>
      <c r="C26" s="97"/>
      <c r="D26" s="97"/>
      <c r="E26" s="53"/>
      <c r="F26" s="53"/>
      <c r="G26" s="53"/>
      <c r="H26" s="53"/>
      <c r="I26" s="103">
        <f t="shared" si="0"/>
      </c>
      <c r="J26" s="77"/>
      <c r="K26" s="77"/>
      <c r="L26" s="77"/>
      <c r="M26" s="77"/>
      <c r="N26" s="77"/>
      <c r="O26" s="118">
        <f t="shared" si="1"/>
        <v>0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5">
      <c r="A27" s="75">
        <v>23</v>
      </c>
      <c r="B27" s="83"/>
      <c r="C27" s="97"/>
      <c r="D27" s="97"/>
      <c r="E27" s="53"/>
      <c r="F27" s="53"/>
      <c r="G27" s="53"/>
      <c r="H27" s="53"/>
      <c r="I27" s="103">
        <f t="shared" si="0"/>
      </c>
      <c r="J27" s="77"/>
      <c r="K27" s="77"/>
      <c r="L27" s="77"/>
      <c r="M27" s="77"/>
      <c r="N27" s="77"/>
      <c r="O27" s="118">
        <f t="shared" si="1"/>
        <v>0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5">
      <c r="A28" s="75">
        <v>24</v>
      </c>
      <c r="B28" s="83"/>
      <c r="C28" s="97"/>
      <c r="D28" s="97"/>
      <c r="E28" s="53"/>
      <c r="F28" s="53"/>
      <c r="G28" s="53"/>
      <c r="H28" s="53"/>
      <c r="I28" s="103">
        <f t="shared" si="0"/>
      </c>
      <c r="J28" s="77"/>
      <c r="K28" s="77"/>
      <c r="L28" s="77"/>
      <c r="M28" s="77"/>
      <c r="N28" s="77"/>
      <c r="O28" s="118">
        <f t="shared" si="1"/>
        <v>0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5">
      <c r="A29" s="75">
        <v>25</v>
      </c>
      <c r="B29" s="83"/>
      <c r="C29" s="97"/>
      <c r="D29" s="97"/>
      <c r="E29" s="53"/>
      <c r="F29" s="53"/>
      <c r="G29" s="53"/>
      <c r="H29" s="53"/>
      <c r="I29" s="103">
        <f t="shared" si="0"/>
      </c>
      <c r="J29" s="77"/>
      <c r="K29" s="77"/>
      <c r="L29" s="77"/>
      <c r="M29" s="77"/>
      <c r="N29" s="77"/>
      <c r="O29" s="118">
        <f t="shared" si="1"/>
        <v>0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19" ht="15">
      <c r="A30" s="61"/>
      <c r="B30" s="105"/>
      <c r="C30" s="99"/>
      <c r="D30" s="99"/>
      <c r="E30" s="36"/>
      <c r="F30" s="37"/>
      <c r="G30" s="37"/>
      <c r="H30" s="37"/>
      <c r="I30" s="103">
        <f t="shared" si="0"/>
      </c>
      <c r="J30" s="37"/>
      <c r="K30" s="37"/>
      <c r="L30" s="37"/>
      <c r="M30" s="37"/>
      <c r="N30" s="37"/>
      <c r="O30" s="118">
        <f t="shared" si="1"/>
        <v>0</v>
      </c>
      <c r="P30" s="37"/>
      <c r="Q30" s="37"/>
      <c r="R30" s="37"/>
      <c r="S30" s="37"/>
    </row>
    <row r="31" spans="1:19" ht="15">
      <c r="A31" s="61"/>
      <c r="B31" s="105"/>
      <c r="C31" s="99"/>
      <c r="D31" s="99"/>
      <c r="E31" s="37"/>
      <c r="F31" s="37"/>
      <c r="G31" s="37"/>
      <c r="H31" s="37"/>
      <c r="I31" s="103">
        <f t="shared" si="0"/>
      </c>
      <c r="J31" s="37"/>
      <c r="K31" s="37"/>
      <c r="L31" s="37"/>
      <c r="M31" s="37"/>
      <c r="N31" s="37"/>
      <c r="O31" s="118">
        <f t="shared" si="1"/>
        <v>0</v>
      </c>
      <c r="P31" s="37"/>
      <c r="Q31" s="37"/>
      <c r="R31" s="37"/>
      <c r="S31" s="37"/>
    </row>
    <row r="32" spans="1:19" ht="15">
      <c r="A32" s="61"/>
      <c r="B32" s="105"/>
      <c r="C32" s="99"/>
      <c r="D32" s="99"/>
      <c r="E32" s="37"/>
      <c r="F32" s="37"/>
      <c r="G32" s="37"/>
      <c r="H32" s="37"/>
      <c r="I32" s="103">
        <f t="shared" si="0"/>
      </c>
      <c r="J32" s="37"/>
      <c r="K32" s="37"/>
      <c r="L32" s="37"/>
      <c r="M32" s="37"/>
      <c r="N32" s="37"/>
      <c r="O32" s="118">
        <f t="shared" si="1"/>
        <v>0</v>
      </c>
      <c r="P32" s="37"/>
      <c r="Q32" s="37"/>
      <c r="R32" s="37"/>
      <c r="S32" s="37"/>
    </row>
    <row r="33" spans="1:19" ht="15">
      <c r="A33" s="61"/>
      <c r="B33" s="105"/>
      <c r="C33" s="99"/>
      <c r="D33" s="99"/>
      <c r="E33" s="37"/>
      <c r="F33" s="37"/>
      <c r="G33" s="37"/>
      <c r="H33" s="37"/>
      <c r="I33" s="103">
        <f t="shared" si="0"/>
      </c>
      <c r="J33" s="37"/>
      <c r="K33" s="37"/>
      <c r="L33" s="37"/>
      <c r="M33" s="37"/>
      <c r="N33" s="37"/>
      <c r="O33" s="118">
        <f t="shared" si="1"/>
        <v>0</v>
      </c>
      <c r="P33" s="37"/>
      <c r="Q33" s="37"/>
      <c r="R33" s="37"/>
      <c r="S33" s="37"/>
    </row>
    <row r="34" spans="1:19" ht="15">
      <c r="A34" s="61"/>
      <c r="B34" s="105"/>
      <c r="C34" s="99"/>
      <c r="D34" s="99"/>
      <c r="E34" s="37"/>
      <c r="F34" s="37"/>
      <c r="G34" s="37"/>
      <c r="H34" s="37"/>
      <c r="I34" s="103">
        <f t="shared" si="0"/>
      </c>
      <c r="J34" s="37"/>
      <c r="K34" s="37"/>
      <c r="L34" s="37"/>
      <c r="M34" s="37"/>
      <c r="N34" s="37"/>
      <c r="O34" s="118">
        <f t="shared" si="1"/>
        <v>0</v>
      </c>
      <c r="P34" s="37"/>
      <c r="Q34" s="37"/>
      <c r="R34" s="37"/>
      <c r="S34" s="37"/>
    </row>
    <row r="35" spans="1:19" ht="15">
      <c r="A35" s="61"/>
      <c r="B35" s="105"/>
      <c r="C35" s="99"/>
      <c r="D35" s="99"/>
      <c r="E35" s="37"/>
      <c r="F35" s="37"/>
      <c r="G35" s="37"/>
      <c r="H35" s="37"/>
      <c r="I35" s="103">
        <f t="shared" si="0"/>
      </c>
      <c r="J35" s="37"/>
      <c r="K35" s="37"/>
      <c r="L35" s="37"/>
      <c r="M35" s="37"/>
      <c r="N35" s="37"/>
      <c r="O35" s="118">
        <f t="shared" si="1"/>
        <v>0</v>
      </c>
      <c r="P35" s="37"/>
      <c r="Q35" s="37"/>
      <c r="R35" s="37"/>
      <c r="S35" s="37"/>
    </row>
    <row r="36" spans="1:19" ht="15">
      <c r="A36" s="61"/>
      <c r="B36" s="105"/>
      <c r="C36" s="99"/>
      <c r="D36" s="99"/>
      <c r="E36" s="37"/>
      <c r="F36" s="37"/>
      <c r="G36" s="37"/>
      <c r="H36" s="37"/>
      <c r="I36" s="103">
        <f t="shared" si="0"/>
      </c>
      <c r="J36" s="37"/>
      <c r="K36" s="37"/>
      <c r="L36" s="37"/>
      <c r="M36" s="37"/>
      <c r="N36" s="37"/>
      <c r="O36" s="118">
        <f t="shared" si="1"/>
        <v>0</v>
      </c>
      <c r="P36" s="37"/>
      <c r="Q36" s="37"/>
      <c r="R36" s="37"/>
      <c r="S36" s="37"/>
    </row>
    <row r="37" spans="1:19" ht="15">
      <c r="A37" s="61"/>
      <c r="B37" s="105"/>
      <c r="C37" s="99"/>
      <c r="D37" s="99"/>
      <c r="E37" s="37"/>
      <c r="F37" s="37"/>
      <c r="G37" s="37"/>
      <c r="H37" s="37"/>
      <c r="I37" s="103">
        <f t="shared" si="0"/>
      </c>
      <c r="J37" s="37"/>
      <c r="K37" s="37"/>
      <c r="L37" s="37"/>
      <c r="M37" s="37"/>
      <c r="N37" s="37"/>
      <c r="O37" s="118">
        <f t="shared" si="1"/>
        <v>0</v>
      </c>
      <c r="P37" s="37"/>
      <c r="Q37" s="37"/>
      <c r="R37" s="37"/>
      <c r="S37" s="37"/>
    </row>
    <row r="38" spans="1:19" ht="15">
      <c r="A38" s="61"/>
      <c r="B38" s="105"/>
      <c r="C38" s="99"/>
      <c r="D38" s="99"/>
      <c r="E38" s="37"/>
      <c r="F38" s="37"/>
      <c r="G38" s="37"/>
      <c r="H38" s="37"/>
      <c r="I38" s="103">
        <f t="shared" si="0"/>
      </c>
      <c r="J38" s="37"/>
      <c r="K38" s="37"/>
      <c r="L38" s="37"/>
      <c r="M38" s="37"/>
      <c r="N38" s="37"/>
      <c r="O38" s="118">
        <f t="shared" si="1"/>
        <v>0</v>
      </c>
      <c r="P38" s="37"/>
      <c r="Q38" s="37"/>
      <c r="R38" s="37"/>
      <c r="S38" s="37"/>
    </row>
    <row r="39" spans="1:19" ht="15">
      <c r="A39" s="61"/>
      <c r="B39" s="105"/>
      <c r="C39" s="99"/>
      <c r="D39" s="99"/>
      <c r="E39" s="37"/>
      <c r="F39" s="37"/>
      <c r="G39" s="37"/>
      <c r="H39" s="37"/>
      <c r="I39" s="103">
        <f t="shared" si="0"/>
      </c>
      <c r="J39" s="37"/>
      <c r="K39" s="37"/>
      <c r="L39" s="37"/>
      <c r="M39" s="37"/>
      <c r="N39" s="37"/>
      <c r="O39" s="118">
        <f t="shared" si="1"/>
        <v>0</v>
      </c>
      <c r="P39" s="37"/>
      <c r="Q39" s="37"/>
      <c r="R39" s="37"/>
      <c r="S39" s="37"/>
    </row>
    <row r="40" spans="1:19" ht="15">
      <c r="A40" s="61"/>
      <c r="B40" s="105"/>
      <c r="C40" s="99"/>
      <c r="D40" s="99"/>
      <c r="E40" s="37"/>
      <c r="F40" s="37"/>
      <c r="G40" s="37"/>
      <c r="H40" s="37"/>
      <c r="I40" s="103">
        <f t="shared" si="0"/>
      </c>
      <c r="J40" s="37"/>
      <c r="K40" s="37"/>
      <c r="L40" s="37"/>
      <c r="M40" s="37"/>
      <c r="N40" s="37"/>
      <c r="O40" s="118">
        <f t="shared" si="1"/>
        <v>0</v>
      </c>
      <c r="P40" s="37"/>
      <c r="Q40" s="37"/>
      <c r="R40" s="37"/>
      <c r="S40" s="37"/>
    </row>
    <row r="41" spans="1:19" ht="15">
      <c r="A41" s="61"/>
      <c r="B41" s="105"/>
      <c r="C41" s="99"/>
      <c r="D41" s="99"/>
      <c r="E41" s="37"/>
      <c r="F41" s="37"/>
      <c r="G41" s="37"/>
      <c r="H41" s="37"/>
      <c r="I41" s="103">
        <f t="shared" si="0"/>
      </c>
      <c r="J41" s="37"/>
      <c r="K41" s="37"/>
      <c r="L41" s="37"/>
      <c r="M41" s="37"/>
      <c r="N41" s="37"/>
      <c r="O41" s="118">
        <f t="shared" si="1"/>
        <v>0</v>
      </c>
      <c r="P41" s="37"/>
      <c r="Q41" s="37"/>
      <c r="R41" s="37"/>
      <c r="S41" s="37"/>
    </row>
    <row r="42" spans="1:19" ht="15">
      <c r="A42" s="61"/>
      <c r="B42" s="105"/>
      <c r="C42" s="99"/>
      <c r="D42" s="99"/>
      <c r="E42" s="37"/>
      <c r="F42" s="37"/>
      <c r="G42" s="37"/>
      <c r="H42" s="37"/>
      <c r="I42" s="103">
        <f t="shared" si="0"/>
      </c>
      <c r="J42" s="37"/>
      <c r="K42" s="37"/>
      <c r="L42" s="37"/>
      <c r="M42" s="37"/>
      <c r="N42" s="37"/>
      <c r="O42" s="118">
        <f t="shared" si="1"/>
        <v>0</v>
      </c>
      <c r="P42" s="37"/>
      <c r="Q42" s="37"/>
      <c r="R42" s="37"/>
      <c r="S42" s="37"/>
    </row>
    <row r="43" spans="1:19" ht="15">
      <c r="A43" s="61"/>
      <c r="B43" s="105"/>
      <c r="C43" s="99"/>
      <c r="D43" s="99"/>
      <c r="E43" s="37"/>
      <c r="F43" s="37"/>
      <c r="G43" s="37"/>
      <c r="H43" s="37"/>
      <c r="I43" s="103">
        <f t="shared" si="0"/>
      </c>
      <c r="J43" s="37"/>
      <c r="K43" s="37"/>
      <c r="L43" s="37"/>
      <c r="M43" s="37"/>
      <c r="N43" s="37"/>
      <c r="O43" s="118">
        <f t="shared" si="1"/>
        <v>0</v>
      </c>
      <c r="P43" s="37"/>
      <c r="Q43" s="37"/>
      <c r="R43" s="37"/>
      <c r="S43" s="37"/>
    </row>
    <row r="44" spans="1:19" ht="15">
      <c r="A44" s="61"/>
      <c r="B44" s="105"/>
      <c r="C44" s="99"/>
      <c r="D44" s="99"/>
      <c r="E44" s="37"/>
      <c r="F44" s="37"/>
      <c r="G44" s="37"/>
      <c r="H44" s="37"/>
      <c r="I44" s="103">
        <f t="shared" si="0"/>
      </c>
      <c r="J44" s="37"/>
      <c r="K44" s="37"/>
      <c r="L44" s="37"/>
      <c r="M44" s="37"/>
      <c r="N44" s="37"/>
      <c r="O44" s="118">
        <f t="shared" si="1"/>
        <v>0</v>
      </c>
      <c r="P44" s="37"/>
      <c r="Q44" s="37"/>
      <c r="R44" s="37"/>
      <c r="S44" s="37"/>
    </row>
    <row r="45" spans="1:19" ht="15">
      <c r="A45" s="61"/>
      <c r="B45" s="105"/>
      <c r="C45" s="99"/>
      <c r="D45" s="99"/>
      <c r="E45" s="37"/>
      <c r="F45" s="37"/>
      <c r="G45" s="37"/>
      <c r="H45" s="37"/>
      <c r="I45" s="103">
        <f t="shared" si="0"/>
      </c>
      <c r="J45" s="37"/>
      <c r="K45" s="37"/>
      <c r="L45" s="37"/>
      <c r="M45" s="37"/>
      <c r="N45" s="37"/>
      <c r="O45" s="118">
        <f t="shared" si="1"/>
        <v>0</v>
      </c>
      <c r="P45" s="37"/>
      <c r="Q45" s="37"/>
      <c r="R45" s="37"/>
      <c r="S45" s="37"/>
    </row>
    <row r="46" spans="1:19" ht="15">
      <c r="A46" s="61"/>
      <c r="B46" s="105"/>
      <c r="C46" s="99"/>
      <c r="D46" s="99"/>
      <c r="E46" s="37"/>
      <c r="F46" s="37"/>
      <c r="G46" s="37"/>
      <c r="H46" s="37"/>
      <c r="I46" s="103">
        <f t="shared" si="0"/>
      </c>
      <c r="J46" s="37"/>
      <c r="K46" s="37"/>
      <c r="L46" s="37"/>
      <c r="M46" s="37"/>
      <c r="N46" s="37"/>
      <c r="O46" s="118">
        <f t="shared" si="1"/>
        <v>0</v>
      </c>
      <c r="P46" s="37"/>
      <c r="Q46" s="37"/>
      <c r="R46" s="37"/>
      <c r="S46" s="37"/>
    </row>
    <row r="47" spans="1:19" ht="15">
      <c r="A47" s="61"/>
      <c r="B47" s="105"/>
      <c r="C47" s="99"/>
      <c r="D47" s="99"/>
      <c r="E47" s="37"/>
      <c r="F47" s="37"/>
      <c r="G47" s="37"/>
      <c r="H47" s="37"/>
      <c r="I47" s="103">
        <f t="shared" si="0"/>
      </c>
      <c r="J47" s="37"/>
      <c r="K47" s="37"/>
      <c r="L47" s="37"/>
      <c r="M47" s="37"/>
      <c r="N47" s="37"/>
      <c r="O47" s="118">
        <f t="shared" si="1"/>
        <v>0</v>
      </c>
      <c r="P47" s="37"/>
      <c r="Q47" s="37"/>
      <c r="R47" s="37"/>
      <c r="S47" s="37"/>
    </row>
    <row r="48" spans="1:19" ht="15">
      <c r="A48" s="61"/>
      <c r="B48" s="105"/>
      <c r="C48" s="99"/>
      <c r="D48" s="99"/>
      <c r="E48" s="37"/>
      <c r="F48" s="37"/>
      <c r="G48" s="37"/>
      <c r="H48" s="37"/>
      <c r="I48" s="103">
        <f t="shared" si="0"/>
      </c>
      <c r="J48" s="37"/>
      <c r="K48" s="37"/>
      <c r="L48" s="37"/>
      <c r="M48" s="37"/>
      <c r="N48" s="37"/>
      <c r="O48" s="118">
        <f t="shared" si="1"/>
        <v>0</v>
      </c>
      <c r="P48" s="37"/>
      <c r="Q48" s="37"/>
      <c r="R48" s="37"/>
      <c r="S48" s="37"/>
    </row>
    <row r="49" spans="1:19" ht="15">
      <c r="A49" s="61"/>
      <c r="B49" s="105"/>
      <c r="C49" s="99"/>
      <c r="D49" s="99"/>
      <c r="E49" s="37"/>
      <c r="F49" s="37"/>
      <c r="G49" s="37"/>
      <c r="H49" s="37"/>
      <c r="I49" s="103">
        <f t="shared" si="0"/>
      </c>
      <c r="J49" s="37"/>
      <c r="K49" s="37"/>
      <c r="L49" s="37"/>
      <c r="M49" s="37"/>
      <c r="N49" s="37"/>
      <c r="O49" s="118">
        <f t="shared" si="1"/>
        <v>0</v>
      </c>
      <c r="P49" s="37"/>
      <c r="Q49" s="37"/>
      <c r="R49" s="37"/>
      <c r="S49" s="37"/>
    </row>
    <row r="50" spans="1:19" ht="15">
      <c r="A50" s="61"/>
      <c r="B50" s="105"/>
      <c r="C50" s="99"/>
      <c r="D50" s="99"/>
      <c r="E50" s="37"/>
      <c r="F50" s="37"/>
      <c r="G50" s="37"/>
      <c r="H50" s="37"/>
      <c r="I50" s="103">
        <f t="shared" si="0"/>
      </c>
      <c r="J50" s="37"/>
      <c r="K50" s="37"/>
      <c r="L50" s="37"/>
      <c r="M50" s="37"/>
      <c r="N50" s="37"/>
      <c r="O50" s="118">
        <f t="shared" si="1"/>
        <v>0</v>
      </c>
      <c r="P50" s="37"/>
      <c r="Q50" s="37"/>
      <c r="R50" s="37"/>
      <c r="S50" s="37"/>
    </row>
    <row r="51" spans="1:19" ht="15">
      <c r="A51" s="61"/>
      <c r="B51" s="105"/>
      <c r="C51" s="99"/>
      <c r="D51" s="99"/>
      <c r="E51" s="37"/>
      <c r="F51" s="37"/>
      <c r="G51" s="37"/>
      <c r="H51" s="37"/>
      <c r="I51" s="103">
        <f t="shared" si="0"/>
      </c>
      <c r="J51" s="37"/>
      <c r="K51" s="37"/>
      <c r="L51" s="37"/>
      <c r="M51" s="37"/>
      <c r="N51" s="37"/>
      <c r="O51" s="118">
        <f t="shared" si="1"/>
        <v>0</v>
      </c>
      <c r="P51" s="37"/>
      <c r="Q51" s="37"/>
      <c r="R51" s="37"/>
      <c r="S51" s="37"/>
    </row>
    <row r="52" spans="1:19" ht="15">
      <c r="A52" s="61"/>
      <c r="B52" s="105"/>
      <c r="C52" s="99"/>
      <c r="D52" s="99"/>
      <c r="E52" s="37"/>
      <c r="F52" s="37"/>
      <c r="G52" s="37"/>
      <c r="H52" s="37"/>
      <c r="I52" s="103">
        <f t="shared" si="0"/>
      </c>
      <c r="J52" s="37"/>
      <c r="K52" s="37"/>
      <c r="L52" s="37"/>
      <c r="M52" s="37"/>
      <c r="N52" s="37"/>
      <c r="O52" s="118">
        <f t="shared" si="1"/>
        <v>0</v>
      </c>
      <c r="P52" s="37"/>
      <c r="Q52" s="37"/>
      <c r="R52" s="37"/>
      <c r="S52" s="37"/>
    </row>
    <row r="53" spans="1:19" ht="15">
      <c r="A53" s="61"/>
      <c r="B53" s="105"/>
      <c r="C53" s="99"/>
      <c r="D53" s="99"/>
      <c r="E53" s="37"/>
      <c r="F53" s="37"/>
      <c r="G53" s="37"/>
      <c r="H53" s="37"/>
      <c r="I53" s="103">
        <f t="shared" si="0"/>
      </c>
      <c r="J53" s="37"/>
      <c r="K53" s="37"/>
      <c r="L53" s="37"/>
      <c r="M53" s="37"/>
      <c r="N53" s="37"/>
      <c r="O53" s="118">
        <f t="shared" si="1"/>
        <v>0</v>
      </c>
      <c r="P53" s="37"/>
      <c r="Q53" s="37"/>
      <c r="R53" s="37"/>
      <c r="S53" s="37"/>
    </row>
    <row r="54" spans="1:19" ht="15">
      <c r="A54" s="61"/>
      <c r="B54" s="105"/>
      <c r="C54" s="99"/>
      <c r="D54" s="99"/>
      <c r="E54" s="37"/>
      <c r="F54" s="37"/>
      <c r="G54" s="37"/>
      <c r="H54" s="37"/>
      <c r="I54" s="103">
        <f t="shared" si="0"/>
      </c>
      <c r="J54" s="37"/>
      <c r="K54" s="37"/>
      <c r="L54" s="37"/>
      <c r="M54" s="37"/>
      <c r="N54" s="37"/>
      <c r="O54" s="118">
        <f t="shared" si="1"/>
        <v>0</v>
      </c>
      <c r="P54" s="37"/>
      <c r="Q54" s="37"/>
      <c r="R54" s="37"/>
      <c r="S54" s="37"/>
    </row>
    <row r="55" spans="1:19" ht="15">
      <c r="A55" s="61"/>
      <c r="B55" s="105"/>
      <c r="C55" s="99"/>
      <c r="D55" s="99"/>
      <c r="E55" s="37"/>
      <c r="F55" s="37"/>
      <c r="G55" s="37"/>
      <c r="H55" s="37"/>
      <c r="I55" s="103">
        <f t="shared" si="0"/>
      </c>
      <c r="J55" s="37"/>
      <c r="K55" s="37"/>
      <c r="L55" s="37"/>
      <c r="M55" s="37"/>
      <c r="N55" s="37"/>
      <c r="O55" s="118">
        <f t="shared" si="1"/>
        <v>0</v>
      </c>
      <c r="P55" s="37"/>
      <c r="Q55" s="37"/>
      <c r="R55" s="37"/>
      <c r="S55" s="37"/>
    </row>
    <row r="56" spans="1:19" ht="15">
      <c r="A56" s="61"/>
      <c r="B56" s="105"/>
      <c r="C56" s="99"/>
      <c r="D56" s="99"/>
      <c r="E56" s="37"/>
      <c r="F56" s="37"/>
      <c r="G56" s="37"/>
      <c r="H56" s="37"/>
      <c r="I56" s="103">
        <f t="shared" si="0"/>
      </c>
      <c r="J56" s="37"/>
      <c r="K56" s="37"/>
      <c r="L56" s="37"/>
      <c r="M56" s="37"/>
      <c r="N56" s="37"/>
      <c r="O56" s="118">
        <f t="shared" si="1"/>
        <v>0</v>
      </c>
      <c r="P56" s="37"/>
      <c r="Q56" s="37"/>
      <c r="R56" s="37"/>
      <c r="S56" s="37"/>
    </row>
    <row r="57" spans="1:19" ht="15">
      <c r="A57" s="61"/>
      <c r="B57" s="105"/>
      <c r="C57" s="99"/>
      <c r="D57" s="99"/>
      <c r="E57" s="37"/>
      <c r="F57" s="37"/>
      <c r="G57" s="37"/>
      <c r="H57" s="37"/>
      <c r="I57" s="103">
        <f t="shared" si="0"/>
      </c>
      <c r="J57" s="37"/>
      <c r="K57" s="37"/>
      <c r="L57" s="37"/>
      <c r="M57" s="37"/>
      <c r="N57" s="37"/>
      <c r="O57" s="118">
        <f t="shared" si="1"/>
        <v>0</v>
      </c>
      <c r="P57" s="37"/>
      <c r="Q57" s="37"/>
      <c r="R57" s="37"/>
      <c r="S57" s="37"/>
    </row>
    <row r="58" spans="1:19" ht="15">
      <c r="A58" s="61"/>
      <c r="B58" s="105"/>
      <c r="C58" s="99"/>
      <c r="D58" s="99"/>
      <c r="E58" s="37"/>
      <c r="F58" s="37"/>
      <c r="G58" s="37"/>
      <c r="H58" s="37"/>
      <c r="I58" s="103">
        <f t="shared" si="0"/>
      </c>
      <c r="J58" s="37"/>
      <c r="K58" s="37"/>
      <c r="L58" s="37"/>
      <c r="M58" s="37"/>
      <c r="N58" s="37"/>
      <c r="O58" s="118">
        <f t="shared" si="1"/>
        <v>0</v>
      </c>
      <c r="P58" s="37"/>
      <c r="Q58" s="37"/>
      <c r="R58" s="37"/>
      <c r="S58" s="37"/>
    </row>
    <row r="59" spans="1:19" ht="15">
      <c r="A59" s="61"/>
      <c r="B59" s="105"/>
      <c r="C59" s="99"/>
      <c r="D59" s="99"/>
      <c r="E59" s="37"/>
      <c r="F59" s="37"/>
      <c r="G59" s="37"/>
      <c r="H59" s="37"/>
      <c r="I59" s="103">
        <f t="shared" si="0"/>
      </c>
      <c r="J59" s="37"/>
      <c r="K59" s="37"/>
      <c r="L59" s="37"/>
      <c r="M59" s="37"/>
      <c r="N59" s="37"/>
      <c r="O59" s="118">
        <f t="shared" si="1"/>
        <v>0</v>
      </c>
      <c r="P59" s="37"/>
      <c r="Q59" s="37"/>
      <c r="R59" s="37"/>
      <c r="S59" s="37"/>
    </row>
    <row r="60" spans="1:19" ht="15">
      <c r="A60" s="61"/>
      <c r="B60" s="105"/>
      <c r="C60" s="99"/>
      <c r="D60" s="99"/>
      <c r="E60" s="37"/>
      <c r="F60" s="37"/>
      <c r="G60" s="37"/>
      <c r="H60" s="37"/>
      <c r="I60" s="103">
        <f t="shared" si="0"/>
      </c>
      <c r="J60" s="37"/>
      <c r="K60" s="37"/>
      <c r="L60" s="37"/>
      <c r="M60" s="37"/>
      <c r="N60" s="37"/>
      <c r="O60" s="118">
        <f t="shared" si="1"/>
        <v>0</v>
      </c>
      <c r="P60" s="37"/>
      <c r="Q60" s="37"/>
      <c r="R60" s="37"/>
      <c r="S60" s="37"/>
    </row>
    <row r="61" spans="1:19" ht="15">
      <c r="A61" s="61"/>
      <c r="B61" s="105"/>
      <c r="C61" s="99"/>
      <c r="D61" s="99"/>
      <c r="E61" s="37"/>
      <c r="F61" s="37"/>
      <c r="G61" s="37"/>
      <c r="H61" s="37"/>
      <c r="I61" s="103">
        <f t="shared" si="0"/>
      </c>
      <c r="J61" s="37"/>
      <c r="K61" s="37"/>
      <c r="L61" s="37"/>
      <c r="M61" s="37"/>
      <c r="N61" s="37"/>
      <c r="O61" s="118">
        <f t="shared" si="1"/>
        <v>0</v>
      </c>
      <c r="P61" s="37"/>
      <c r="Q61" s="37"/>
      <c r="R61" s="37"/>
      <c r="S61" s="37"/>
    </row>
    <row r="62" spans="1:19" ht="15">
      <c r="A62" s="61"/>
      <c r="B62" s="105"/>
      <c r="C62" s="99"/>
      <c r="D62" s="99"/>
      <c r="E62" s="37"/>
      <c r="F62" s="37"/>
      <c r="G62" s="37"/>
      <c r="H62" s="37"/>
      <c r="I62" s="103">
        <f t="shared" si="0"/>
      </c>
      <c r="J62" s="37"/>
      <c r="K62" s="37"/>
      <c r="L62" s="37"/>
      <c r="M62" s="37"/>
      <c r="N62" s="37"/>
      <c r="O62" s="118">
        <f t="shared" si="1"/>
        <v>0</v>
      </c>
      <c r="P62" s="37"/>
      <c r="Q62" s="37"/>
      <c r="R62" s="37"/>
      <c r="S62" s="37"/>
    </row>
    <row r="63" spans="1:19" ht="15">
      <c r="A63" s="61"/>
      <c r="B63" s="105"/>
      <c r="C63" s="99"/>
      <c r="D63" s="99"/>
      <c r="E63" s="37"/>
      <c r="F63" s="37"/>
      <c r="G63" s="37"/>
      <c r="H63" s="37"/>
      <c r="I63" s="103">
        <f t="shared" si="0"/>
      </c>
      <c r="J63" s="37"/>
      <c r="K63" s="37"/>
      <c r="L63" s="37"/>
      <c r="M63" s="37"/>
      <c r="N63" s="37"/>
      <c r="O63" s="118">
        <f t="shared" si="1"/>
        <v>0</v>
      </c>
      <c r="P63" s="37"/>
      <c r="Q63" s="37"/>
      <c r="R63" s="37"/>
      <c r="S63" s="37"/>
    </row>
    <row r="64" spans="1:19" ht="15">
      <c r="A64" s="61"/>
      <c r="B64" s="105"/>
      <c r="C64" s="99"/>
      <c r="D64" s="99"/>
      <c r="E64" s="37"/>
      <c r="F64" s="37"/>
      <c r="G64" s="37"/>
      <c r="H64" s="37"/>
      <c r="I64" s="103">
        <f t="shared" si="0"/>
      </c>
      <c r="J64" s="37"/>
      <c r="K64" s="37"/>
      <c r="L64" s="37"/>
      <c r="M64" s="37"/>
      <c r="N64" s="37"/>
      <c r="O64" s="118">
        <f t="shared" si="1"/>
        <v>0</v>
      </c>
      <c r="P64" s="37"/>
      <c r="Q64" s="37"/>
      <c r="R64" s="37"/>
      <c r="S64" s="37"/>
    </row>
    <row r="65" spans="1:19" ht="15">
      <c r="A65" s="61"/>
      <c r="B65" s="105"/>
      <c r="C65" s="99"/>
      <c r="D65" s="99"/>
      <c r="E65" s="37"/>
      <c r="F65" s="37"/>
      <c r="G65" s="37"/>
      <c r="H65" s="37"/>
      <c r="I65" s="103">
        <f t="shared" si="0"/>
      </c>
      <c r="J65" s="37"/>
      <c r="K65" s="37"/>
      <c r="L65" s="37"/>
      <c r="M65" s="37"/>
      <c r="N65" s="37"/>
      <c r="O65" s="118">
        <f t="shared" si="1"/>
        <v>0</v>
      </c>
      <c r="P65" s="37"/>
      <c r="Q65" s="37"/>
      <c r="R65" s="37"/>
      <c r="S65" s="37"/>
    </row>
    <row r="66" spans="1:19" ht="15">
      <c r="A66" s="61"/>
      <c r="B66" s="105"/>
      <c r="C66" s="99"/>
      <c r="D66" s="99"/>
      <c r="E66" s="37"/>
      <c r="F66" s="37"/>
      <c r="G66" s="37"/>
      <c r="H66" s="37"/>
      <c r="I66" s="103">
        <f t="shared" si="0"/>
      </c>
      <c r="J66" s="37"/>
      <c r="K66" s="37"/>
      <c r="L66" s="37"/>
      <c r="M66" s="37"/>
      <c r="N66" s="37"/>
      <c r="O66" s="118">
        <f t="shared" si="1"/>
        <v>0</v>
      </c>
      <c r="P66" s="37"/>
      <c r="Q66" s="37"/>
      <c r="R66" s="37"/>
      <c r="S66" s="37"/>
    </row>
    <row r="67" spans="1:19" ht="15">
      <c r="A67" s="61"/>
      <c r="B67" s="105"/>
      <c r="C67" s="99"/>
      <c r="D67" s="99"/>
      <c r="E67" s="37"/>
      <c r="F67" s="37"/>
      <c r="G67" s="37"/>
      <c r="H67" s="37"/>
      <c r="I67" s="103">
        <f t="shared" si="0"/>
      </c>
      <c r="J67" s="37"/>
      <c r="K67" s="37"/>
      <c r="L67" s="37"/>
      <c r="M67" s="37"/>
      <c r="N67" s="37"/>
      <c r="O67" s="118">
        <f t="shared" si="1"/>
        <v>0</v>
      </c>
      <c r="P67" s="37"/>
      <c r="Q67" s="37"/>
      <c r="R67" s="37"/>
      <c r="S67" s="37"/>
    </row>
    <row r="68" spans="1:19" ht="15">
      <c r="A68" s="61"/>
      <c r="B68" s="105"/>
      <c r="C68" s="99"/>
      <c r="D68" s="99"/>
      <c r="E68" s="37"/>
      <c r="F68" s="37"/>
      <c r="G68" s="37"/>
      <c r="H68" s="37"/>
      <c r="I68" s="103">
        <f t="shared" si="0"/>
      </c>
      <c r="J68" s="37"/>
      <c r="K68" s="37"/>
      <c r="L68" s="37"/>
      <c r="M68" s="37"/>
      <c r="N68" s="37"/>
      <c r="O68" s="118">
        <f t="shared" si="1"/>
        <v>0</v>
      </c>
      <c r="P68" s="37"/>
      <c r="Q68" s="37"/>
      <c r="R68" s="37"/>
      <c r="S68" s="37"/>
    </row>
    <row r="69" spans="1:19" ht="15">
      <c r="A69" s="61"/>
      <c r="B69" s="105"/>
      <c r="C69" s="99"/>
      <c r="D69" s="99"/>
      <c r="E69" s="37"/>
      <c r="F69" s="37"/>
      <c r="G69" s="37"/>
      <c r="H69" s="37"/>
      <c r="I69" s="103">
        <f aca="true" t="shared" si="2" ref="I69:I100">_xlfn.IFERROR(VLOOKUP(E69,CaseTypeDecode,2,FALSE),"")</f>
      </c>
      <c r="J69" s="37"/>
      <c r="K69" s="37"/>
      <c r="L69" s="37"/>
      <c r="M69" s="37"/>
      <c r="N69" s="37"/>
      <c r="O69" s="118">
        <f t="shared" si="1"/>
        <v>0</v>
      </c>
      <c r="P69" s="37"/>
      <c r="Q69" s="37"/>
      <c r="R69" s="37"/>
      <c r="S69" s="37"/>
    </row>
    <row r="70" spans="1:19" ht="15">
      <c r="A70" s="61"/>
      <c r="B70" s="105"/>
      <c r="C70" s="99"/>
      <c r="D70" s="99"/>
      <c r="E70" s="37"/>
      <c r="F70" s="37"/>
      <c r="G70" s="37"/>
      <c r="H70" s="37"/>
      <c r="I70" s="103">
        <f t="shared" si="2"/>
      </c>
      <c r="J70" s="37"/>
      <c r="K70" s="37"/>
      <c r="L70" s="37"/>
      <c r="M70" s="37"/>
      <c r="N70" s="37"/>
      <c r="O70" s="118">
        <f aca="true" t="shared" si="3" ref="O70:O100">F70*G70*H70</f>
        <v>0</v>
      </c>
      <c r="P70" s="37"/>
      <c r="Q70" s="37"/>
      <c r="R70" s="37"/>
      <c r="S70" s="37"/>
    </row>
    <row r="71" spans="1:19" ht="15">
      <c r="A71" s="61"/>
      <c r="B71" s="105"/>
      <c r="C71" s="99"/>
      <c r="D71" s="99"/>
      <c r="E71" s="37"/>
      <c r="F71" s="37"/>
      <c r="G71" s="37"/>
      <c r="H71" s="37"/>
      <c r="I71" s="103">
        <f t="shared" si="2"/>
      </c>
      <c r="J71" s="37"/>
      <c r="K71" s="37"/>
      <c r="L71" s="37"/>
      <c r="M71" s="37"/>
      <c r="N71" s="37"/>
      <c r="O71" s="118">
        <f t="shared" si="3"/>
        <v>0</v>
      </c>
      <c r="P71" s="37"/>
      <c r="Q71" s="37"/>
      <c r="R71" s="37"/>
      <c r="S71" s="37"/>
    </row>
    <row r="72" spans="1:19" ht="15">
      <c r="A72" s="61"/>
      <c r="B72" s="105"/>
      <c r="C72" s="99"/>
      <c r="D72" s="99"/>
      <c r="E72" s="37"/>
      <c r="F72" s="37"/>
      <c r="G72" s="37"/>
      <c r="H72" s="37"/>
      <c r="I72" s="103">
        <f t="shared" si="2"/>
      </c>
      <c r="J72" s="37"/>
      <c r="K72" s="37"/>
      <c r="L72" s="37"/>
      <c r="M72" s="37"/>
      <c r="N72" s="37"/>
      <c r="O72" s="118">
        <f t="shared" si="3"/>
        <v>0</v>
      </c>
      <c r="P72" s="37"/>
      <c r="Q72" s="37"/>
      <c r="R72" s="37"/>
      <c r="S72" s="37"/>
    </row>
    <row r="73" spans="1:19" ht="15">
      <c r="A73" s="61"/>
      <c r="B73" s="105"/>
      <c r="C73" s="99"/>
      <c r="D73" s="99"/>
      <c r="E73" s="37"/>
      <c r="F73" s="37"/>
      <c r="G73" s="37"/>
      <c r="H73" s="37"/>
      <c r="I73" s="103">
        <f t="shared" si="2"/>
      </c>
      <c r="J73" s="37"/>
      <c r="K73" s="37"/>
      <c r="L73" s="37"/>
      <c r="M73" s="37"/>
      <c r="N73" s="37"/>
      <c r="O73" s="118">
        <f t="shared" si="3"/>
        <v>0</v>
      </c>
      <c r="P73" s="37"/>
      <c r="Q73" s="37"/>
      <c r="R73" s="37"/>
      <c r="S73" s="37"/>
    </row>
    <row r="74" spans="1:19" ht="15">
      <c r="A74" s="61"/>
      <c r="B74" s="105"/>
      <c r="C74" s="99"/>
      <c r="D74" s="99"/>
      <c r="E74" s="37"/>
      <c r="F74" s="37"/>
      <c r="G74" s="37"/>
      <c r="H74" s="37"/>
      <c r="I74" s="103">
        <f t="shared" si="2"/>
      </c>
      <c r="J74" s="37"/>
      <c r="K74" s="37"/>
      <c r="L74" s="37"/>
      <c r="M74" s="37"/>
      <c r="N74" s="37"/>
      <c r="O74" s="118">
        <f t="shared" si="3"/>
        <v>0</v>
      </c>
      <c r="P74" s="37"/>
      <c r="Q74" s="37"/>
      <c r="R74" s="37"/>
      <c r="S74" s="37"/>
    </row>
    <row r="75" spans="1:19" ht="15">
      <c r="A75" s="61"/>
      <c r="B75" s="105"/>
      <c r="C75" s="99"/>
      <c r="D75" s="99"/>
      <c r="E75" s="37"/>
      <c r="F75" s="37"/>
      <c r="G75" s="37"/>
      <c r="H75" s="37"/>
      <c r="I75" s="103">
        <f t="shared" si="2"/>
      </c>
      <c r="J75" s="37"/>
      <c r="K75" s="37"/>
      <c r="L75" s="37"/>
      <c r="M75" s="37"/>
      <c r="N75" s="37"/>
      <c r="O75" s="118">
        <f t="shared" si="3"/>
        <v>0</v>
      </c>
      <c r="P75" s="37"/>
      <c r="Q75" s="37"/>
      <c r="R75" s="37"/>
      <c r="S75" s="37"/>
    </row>
    <row r="76" spans="1:19" ht="15">
      <c r="A76" s="61"/>
      <c r="B76" s="105"/>
      <c r="C76" s="99"/>
      <c r="D76" s="99"/>
      <c r="E76" s="37"/>
      <c r="F76" s="37"/>
      <c r="G76" s="37"/>
      <c r="H76" s="37"/>
      <c r="I76" s="103">
        <f t="shared" si="2"/>
      </c>
      <c r="J76" s="37"/>
      <c r="K76" s="37"/>
      <c r="L76" s="37"/>
      <c r="M76" s="37"/>
      <c r="N76" s="37"/>
      <c r="O76" s="118">
        <f t="shared" si="3"/>
        <v>0</v>
      </c>
      <c r="P76" s="37"/>
      <c r="Q76" s="37"/>
      <c r="R76" s="37"/>
      <c r="S76" s="37"/>
    </row>
    <row r="77" spans="1:19" ht="15">
      <c r="A77" s="61"/>
      <c r="B77" s="105"/>
      <c r="C77" s="99"/>
      <c r="D77" s="99"/>
      <c r="E77" s="37"/>
      <c r="F77" s="37"/>
      <c r="G77" s="37"/>
      <c r="H77" s="37"/>
      <c r="I77" s="103">
        <f t="shared" si="2"/>
      </c>
      <c r="J77" s="37"/>
      <c r="K77" s="37"/>
      <c r="L77" s="37"/>
      <c r="M77" s="37"/>
      <c r="N77" s="37"/>
      <c r="O77" s="118">
        <f t="shared" si="3"/>
        <v>0</v>
      </c>
      <c r="P77" s="37"/>
      <c r="Q77" s="37"/>
      <c r="R77" s="37"/>
      <c r="S77" s="37"/>
    </row>
    <row r="78" spans="1:19" ht="15">
      <c r="A78" s="61"/>
      <c r="B78" s="105"/>
      <c r="C78" s="99"/>
      <c r="D78" s="99"/>
      <c r="E78" s="37"/>
      <c r="F78" s="37"/>
      <c r="G78" s="37"/>
      <c r="H78" s="37"/>
      <c r="I78" s="103">
        <f t="shared" si="2"/>
      </c>
      <c r="J78" s="37"/>
      <c r="K78" s="37"/>
      <c r="L78" s="37"/>
      <c r="M78" s="37"/>
      <c r="N78" s="37"/>
      <c r="O78" s="118">
        <f t="shared" si="3"/>
        <v>0</v>
      </c>
      <c r="P78" s="37"/>
      <c r="Q78" s="37"/>
      <c r="R78" s="37"/>
      <c r="S78" s="37"/>
    </row>
    <row r="79" spans="1:19" ht="15">
      <c r="A79" s="61"/>
      <c r="B79" s="105"/>
      <c r="C79" s="99"/>
      <c r="D79" s="99"/>
      <c r="E79" s="37"/>
      <c r="F79" s="37"/>
      <c r="G79" s="37"/>
      <c r="H79" s="37"/>
      <c r="I79" s="103">
        <f t="shared" si="2"/>
      </c>
      <c r="J79" s="37"/>
      <c r="K79" s="37"/>
      <c r="L79" s="37"/>
      <c r="M79" s="37"/>
      <c r="N79" s="37"/>
      <c r="O79" s="118">
        <f t="shared" si="3"/>
        <v>0</v>
      </c>
      <c r="P79" s="37"/>
      <c r="Q79" s="37"/>
      <c r="R79" s="37"/>
      <c r="S79" s="37"/>
    </row>
    <row r="80" spans="1:19" ht="15">
      <c r="A80" s="61"/>
      <c r="B80" s="105"/>
      <c r="C80" s="99"/>
      <c r="D80" s="99"/>
      <c r="E80" s="37"/>
      <c r="F80" s="37"/>
      <c r="G80" s="37"/>
      <c r="H80" s="37"/>
      <c r="I80" s="103">
        <f t="shared" si="2"/>
      </c>
      <c r="J80" s="37"/>
      <c r="K80" s="37"/>
      <c r="L80" s="37"/>
      <c r="M80" s="37"/>
      <c r="N80" s="37"/>
      <c r="O80" s="118">
        <f t="shared" si="3"/>
        <v>0</v>
      </c>
      <c r="P80" s="37"/>
      <c r="Q80" s="37"/>
      <c r="R80" s="37"/>
      <c r="S80" s="37"/>
    </row>
    <row r="81" spans="1:19" ht="15">
      <c r="A81" s="61"/>
      <c r="B81" s="105"/>
      <c r="C81" s="99"/>
      <c r="D81" s="99"/>
      <c r="E81" s="37"/>
      <c r="F81" s="37"/>
      <c r="G81" s="37"/>
      <c r="H81" s="37"/>
      <c r="I81" s="103">
        <f t="shared" si="2"/>
      </c>
      <c r="J81" s="37"/>
      <c r="K81" s="37"/>
      <c r="L81" s="37"/>
      <c r="M81" s="37"/>
      <c r="N81" s="37"/>
      <c r="O81" s="118">
        <f t="shared" si="3"/>
        <v>0</v>
      </c>
      <c r="P81" s="37"/>
      <c r="Q81" s="37"/>
      <c r="R81" s="37"/>
      <c r="S81" s="37"/>
    </row>
    <row r="82" spans="1:19" ht="15">
      <c r="A82" s="61"/>
      <c r="B82" s="105"/>
      <c r="C82" s="99"/>
      <c r="D82" s="99"/>
      <c r="E82" s="37"/>
      <c r="F82" s="37"/>
      <c r="G82" s="37"/>
      <c r="H82" s="37"/>
      <c r="I82" s="103">
        <f t="shared" si="2"/>
      </c>
      <c r="J82" s="37"/>
      <c r="K82" s="37"/>
      <c r="L82" s="37"/>
      <c r="M82" s="37"/>
      <c r="N82" s="37"/>
      <c r="O82" s="118">
        <f t="shared" si="3"/>
        <v>0</v>
      </c>
      <c r="P82" s="37"/>
      <c r="Q82" s="37"/>
      <c r="R82" s="37"/>
      <c r="S82" s="37"/>
    </row>
    <row r="83" spans="1:19" ht="15">
      <c r="A83" s="61"/>
      <c r="B83" s="105"/>
      <c r="C83" s="99"/>
      <c r="D83" s="99"/>
      <c r="E83" s="37"/>
      <c r="F83" s="37"/>
      <c r="G83" s="37"/>
      <c r="H83" s="37"/>
      <c r="I83" s="103">
        <f t="shared" si="2"/>
      </c>
      <c r="J83" s="37"/>
      <c r="K83" s="37"/>
      <c r="L83" s="37"/>
      <c r="M83" s="37"/>
      <c r="N83" s="37"/>
      <c r="O83" s="118">
        <f t="shared" si="3"/>
        <v>0</v>
      </c>
      <c r="P83" s="37"/>
      <c r="Q83" s="37"/>
      <c r="R83" s="37"/>
      <c r="S83" s="37"/>
    </row>
    <row r="84" spans="1:19" ht="15">
      <c r="A84" s="61"/>
      <c r="B84" s="105"/>
      <c r="C84" s="99"/>
      <c r="D84" s="99"/>
      <c r="E84" s="37"/>
      <c r="F84" s="37"/>
      <c r="G84" s="37"/>
      <c r="H84" s="37"/>
      <c r="I84" s="103">
        <f t="shared" si="2"/>
      </c>
      <c r="J84" s="37"/>
      <c r="K84" s="37"/>
      <c r="L84" s="37"/>
      <c r="M84" s="37"/>
      <c r="N84" s="37"/>
      <c r="O84" s="118">
        <f t="shared" si="3"/>
        <v>0</v>
      </c>
      <c r="P84" s="37"/>
      <c r="Q84" s="37"/>
      <c r="R84" s="37"/>
      <c r="S84" s="37"/>
    </row>
    <row r="85" spans="1:19" ht="15">
      <c r="A85" s="61"/>
      <c r="B85" s="105"/>
      <c r="C85" s="99"/>
      <c r="D85" s="99"/>
      <c r="E85" s="37"/>
      <c r="F85" s="37"/>
      <c r="G85" s="37"/>
      <c r="H85" s="37"/>
      <c r="I85" s="103">
        <f t="shared" si="2"/>
      </c>
      <c r="J85" s="37"/>
      <c r="K85" s="37"/>
      <c r="L85" s="37"/>
      <c r="M85" s="37"/>
      <c r="N85" s="37"/>
      <c r="O85" s="118">
        <f t="shared" si="3"/>
        <v>0</v>
      </c>
      <c r="P85" s="37"/>
      <c r="Q85" s="37"/>
      <c r="R85" s="37"/>
      <c r="S85" s="37"/>
    </row>
    <row r="86" spans="1:19" ht="15">
      <c r="A86" s="61"/>
      <c r="B86" s="105"/>
      <c r="C86" s="99"/>
      <c r="D86" s="99"/>
      <c r="E86" s="37"/>
      <c r="F86" s="37"/>
      <c r="G86" s="37"/>
      <c r="H86" s="37"/>
      <c r="I86" s="103">
        <f t="shared" si="2"/>
      </c>
      <c r="J86" s="37"/>
      <c r="K86" s="37"/>
      <c r="L86" s="37"/>
      <c r="M86" s="37"/>
      <c r="N86" s="37"/>
      <c r="O86" s="118">
        <f t="shared" si="3"/>
        <v>0</v>
      </c>
      <c r="P86" s="37"/>
      <c r="Q86" s="37"/>
      <c r="R86" s="37"/>
      <c r="S86" s="37"/>
    </row>
    <row r="87" spans="1:19" ht="15">
      <c r="A87" s="61"/>
      <c r="B87" s="105"/>
      <c r="C87" s="99"/>
      <c r="D87" s="99"/>
      <c r="E87" s="37"/>
      <c r="F87" s="37"/>
      <c r="G87" s="37"/>
      <c r="H87" s="37"/>
      <c r="I87" s="103">
        <f t="shared" si="2"/>
      </c>
      <c r="J87" s="37"/>
      <c r="K87" s="37"/>
      <c r="L87" s="37"/>
      <c r="M87" s="37"/>
      <c r="N87" s="37"/>
      <c r="O87" s="118">
        <f t="shared" si="3"/>
        <v>0</v>
      </c>
      <c r="P87" s="37"/>
      <c r="Q87" s="37"/>
      <c r="R87" s="37"/>
      <c r="S87" s="37"/>
    </row>
    <row r="88" spans="1:19" ht="15">
      <c r="A88" s="61"/>
      <c r="B88" s="105"/>
      <c r="C88" s="99"/>
      <c r="D88" s="99"/>
      <c r="E88" s="37"/>
      <c r="F88" s="37"/>
      <c r="G88" s="37"/>
      <c r="H88" s="37"/>
      <c r="I88" s="103">
        <f t="shared" si="2"/>
      </c>
      <c r="J88" s="37"/>
      <c r="K88" s="37"/>
      <c r="L88" s="37"/>
      <c r="M88" s="37"/>
      <c r="N88" s="37"/>
      <c r="O88" s="118">
        <f t="shared" si="3"/>
        <v>0</v>
      </c>
      <c r="P88" s="37"/>
      <c r="Q88" s="37"/>
      <c r="R88" s="37"/>
      <c r="S88" s="37"/>
    </row>
    <row r="89" spans="1:19" ht="15">
      <c r="A89" s="61"/>
      <c r="B89" s="105"/>
      <c r="C89" s="99"/>
      <c r="D89" s="99"/>
      <c r="E89" s="37"/>
      <c r="F89" s="37"/>
      <c r="G89" s="37"/>
      <c r="H89" s="37"/>
      <c r="I89" s="103">
        <f t="shared" si="2"/>
      </c>
      <c r="J89" s="37"/>
      <c r="K89" s="37"/>
      <c r="L89" s="37"/>
      <c r="M89" s="37"/>
      <c r="N89" s="37"/>
      <c r="O89" s="118">
        <f t="shared" si="3"/>
        <v>0</v>
      </c>
      <c r="P89" s="37"/>
      <c r="Q89" s="37"/>
      <c r="R89" s="37"/>
      <c r="S89" s="37"/>
    </row>
    <row r="90" spans="1:19" ht="15">
      <c r="A90" s="61"/>
      <c r="B90" s="105"/>
      <c r="C90" s="99"/>
      <c r="D90" s="99"/>
      <c r="E90" s="37"/>
      <c r="F90" s="37"/>
      <c r="G90" s="37"/>
      <c r="H90" s="37"/>
      <c r="I90" s="103">
        <f t="shared" si="2"/>
      </c>
      <c r="J90" s="37"/>
      <c r="K90" s="37"/>
      <c r="L90" s="37"/>
      <c r="M90" s="37"/>
      <c r="N90" s="37"/>
      <c r="O90" s="118">
        <f t="shared" si="3"/>
        <v>0</v>
      </c>
      <c r="P90" s="37"/>
      <c r="Q90" s="37"/>
      <c r="R90" s="37"/>
      <c r="S90" s="37"/>
    </row>
    <row r="91" spans="1:19" ht="15">
      <c r="A91" s="61"/>
      <c r="B91" s="105"/>
      <c r="C91" s="99"/>
      <c r="D91" s="99"/>
      <c r="E91" s="37"/>
      <c r="F91" s="37"/>
      <c r="G91" s="37"/>
      <c r="H91" s="37"/>
      <c r="I91" s="103">
        <f t="shared" si="2"/>
      </c>
      <c r="J91" s="37"/>
      <c r="K91" s="37"/>
      <c r="L91" s="37"/>
      <c r="M91" s="37"/>
      <c r="N91" s="37"/>
      <c r="O91" s="118">
        <f t="shared" si="3"/>
        <v>0</v>
      </c>
      <c r="P91" s="37"/>
      <c r="Q91" s="37"/>
      <c r="R91" s="37"/>
      <c r="S91" s="37"/>
    </row>
    <row r="92" spans="1:19" ht="15">
      <c r="A92" s="61"/>
      <c r="B92" s="105"/>
      <c r="C92" s="99"/>
      <c r="D92" s="99"/>
      <c r="E92" s="37"/>
      <c r="F92" s="37"/>
      <c r="G92" s="37"/>
      <c r="H92" s="37"/>
      <c r="I92" s="103">
        <f t="shared" si="2"/>
      </c>
      <c r="J92" s="37"/>
      <c r="K92" s="37"/>
      <c r="L92" s="37"/>
      <c r="M92" s="37"/>
      <c r="N92" s="37"/>
      <c r="O92" s="118">
        <f t="shared" si="3"/>
        <v>0</v>
      </c>
      <c r="P92" s="37"/>
      <c r="Q92" s="37"/>
      <c r="R92" s="37"/>
      <c r="S92" s="37"/>
    </row>
    <row r="93" spans="1:19" ht="15">
      <c r="A93" s="61"/>
      <c r="B93" s="105"/>
      <c r="C93" s="99"/>
      <c r="D93" s="99"/>
      <c r="E93" s="37"/>
      <c r="F93" s="37"/>
      <c r="G93" s="37"/>
      <c r="H93" s="37"/>
      <c r="I93" s="103">
        <f t="shared" si="2"/>
      </c>
      <c r="J93" s="37"/>
      <c r="K93" s="37"/>
      <c r="L93" s="37"/>
      <c r="M93" s="37"/>
      <c r="N93" s="37"/>
      <c r="O93" s="118">
        <f t="shared" si="3"/>
        <v>0</v>
      </c>
      <c r="P93" s="37"/>
      <c r="Q93" s="37"/>
      <c r="R93" s="37"/>
      <c r="S93" s="37"/>
    </row>
    <row r="94" spans="1:19" ht="15">
      <c r="A94" s="61"/>
      <c r="B94" s="105"/>
      <c r="C94" s="99"/>
      <c r="D94" s="99"/>
      <c r="E94" s="37"/>
      <c r="F94" s="37"/>
      <c r="G94" s="37"/>
      <c r="H94" s="37"/>
      <c r="I94" s="103">
        <f t="shared" si="2"/>
      </c>
      <c r="J94" s="37"/>
      <c r="K94" s="37"/>
      <c r="L94" s="37"/>
      <c r="M94" s="37"/>
      <c r="N94" s="37"/>
      <c r="O94" s="118">
        <f t="shared" si="3"/>
        <v>0</v>
      </c>
      <c r="P94" s="37"/>
      <c r="Q94" s="37"/>
      <c r="R94" s="37"/>
      <c r="S94" s="37"/>
    </row>
    <row r="95" spans="1:19" ht="15">
      <c r="A95" s="61"/>
      <c r="B95" s="105"/>
      <c r="C95" s="99"/>
      <c r="D95" s="99"/>
      <c r="E95" s="37"/>
      <c r="F95" s="37"/>
      <c r="G95" s="37"/>
      <c r="H95" s="37"/>
      <c r="I95" s="103">
        <f t="shared" si="2"/>
      </c>
      <c r="J95" s="37"/>
      <c r="K95" s="37"/>
      <c r="L95" s="37"/>
      <c r="M95" s="37"/>
      <c r="N95" s="37"/>
      <c r="O95" s="118">
        <f t="shared" si="3"/>
        <v>0</v>
      </c>
      <c r="P95" s="37"/>
      <c r="Q95" s="37"/>
      <c r="R95" s="37"/>
      <c r="S95" s="37"/>
    </row>
    <row r="96" spans="1:19" ht="15">
      <c r="A96" s="61"/>
      <c r="B96" s="105"/>
      <c r="C96" s="99"/>
      <c r="D96" s="99"/>
      <c r="E96" s="37"/>
      <c r="F96" s="37"/>
      <c r="G96" s="37"/>
      <c r="H96" s="37"/>
      <c r="I96" s="103">
        <f t="shared" si="2"/>
      </c>
      <c r="J96" s="37"/>
      <c r="K96" s="37"/>
      <c r="L96" s="37"/>
      <c r="M96" s="37"/>
      <c r="N96" s="37"/>
      <c r="O96" s="118">
        <f t="shared" si="3"/>
        <v>0</v>
      </c>
      <c r="P96" s="37"/>
      <c r="Q96" s="37"/>
      <c r="R96" s="37"/>
      <c r="S96" s="37"/>
    </row>
    <row r="97" spans="1:19" ht="15">
      <c r="A97" s="61"/>
      <c r="B97" s="105"/>
      <c r="C97" s="99"/>
      <c r="D97" s="99"/>
      <c r="E97" s="37"/>
      <c r="F97" s="37"/>
      <c r="G97" s="37"/>
      <c r="H97" s="37"/>
      <c r="I97" s="103">
        <f t="shared" si="2"/>
      </c>
      <c r="J97" s="37"/>
      <c r="K97" s="37"/>
      <c r="L97" s="37"/>
      <c r="M97" s="37"/>
      <c r="N97" s="37"/>
      <c r="O97" s="118">
        <f t="shared" si="3"/>
        <v>0</v>
      </c>
      <c r="P97" s="37"/>
      <c r="Q97" s="37"/>
      <c r="R97" s="37"/>
      <c r="S97" s="37"/>
    </row>
    <row r="98" spans="1:19" ht="15">
      <c r="A98" s="61"/>
      <c r="B98" s="105"/>
      <c r="C98" s="99"/>
      <c r="D98" s="99"/>
      <c r="E98" s="37"/>
      <c r="F98" s="37"/>
      <c r="G98" s="37"/>
      <c r="H98" s="37"/>
      <c r="I98" s="103">
        <f t="shared" si="2"/>
      </c>
      <c r="J98" s="37"/>
      <c r="K98" s="37"/>
      <c r="L98" s="37"/>
      <c r="M98" s="37"/>
      <c r="N98" s="37"/>
      <c r="O98" s="118">
        <f t="shared" si="3"/>
        <v>0</v>
      </c>
      <c r="P98" s="37"/>
      <c r="Q98" s="37"/>
      <c r="R98" s="37"/>
      <c r="S98" s="37"/>
    </row>
    <row r="99" spans="1:19" ht="15">
      <c r="A99" s="61"/>
      <c r="B99" s="105"/>
      <c r="C99" s="99"/>
      <c r="D99" s="99"/>
      <c r="E99" s="37"/>
      <c r="F99" s="37"/>
      <c r="G99" s="37"/>
      <c r="H99" s="37"/>
      <c r="I99" s="103">
        <f t="shared" si="2"/>
      </c>
      <c r="J99" s="37"/>
      <c r="K99" s="37"/>
      <c r="L99" s="37"/>
      <c r="M99" s="37"/>
      <c r="N99" s="37"/>
      <c r="O99" s="118">
        <f t="shared" si="3"/>
        <v>0</v>
      </c>
      <c r="P99" s="37"/>
      <c r="Q99" s="37"/>
      <c r="R99" s="37"/>
      <c r="S99" s="37"/>
    </row>
    <row r="100" spans="1:19" ht="15">
      <c r="A100" s="61"/>
      <c r="B100" s="105"/>
      <c r="C100" s="99"/>
      <c r="D100" s="99"/>
      <c r="E100" s="37"/>
      <c r="F100" s="37"/>
      <c r="G100" s="37"/>
      <c r="H100" s="37"/>
      <c r="I100" s="103">
        <f t="shared" si="2"/>
      </c>
      <c r="J100" s="37"/>
      <c r="K100" s="37"/>
      <c r="L100" s="37"/>
      <c r="M100" s="37"/>
      <c r="N100" s="37"/>
      <c r="O100" s="118">
        <f t="shared" si="3"/>
        <v>0</v>
      </c>
      <c r="P100" s="37"/>
      <c r="Q100" s="37"/>
      <c r="R100" s="37"/>
      <c r="S100" s="37"/>
    </row>
  </sheetData>
  <sheetProtection formatCells="0" selectLockedCells="1"/>
  <mergeCells count="22">
    <mergeCell ref="J5:N10"/>
    <mergeCell ref="C1:E1"/>
    <mergeCell ref="J1:K1"/>
    <mergeCell ref="M1:Q1"/>
    <mergeCell ref="R1:S1"/>
    <mergeCell ref="A2:C2"/>
    <mergeCell ref="D2:H2"/>
    <mergeCell ref="J2:K2"/>
    <mergeCell ref="R2:S2"/>
    <mergeCell ref="A3:B4"/>
    <mergeCell ref="C3:C4"/>
    <mergeCell ref="D3:D4"/>
    <mergeCell ref="E3:E4"/>
    <mergeCell ref="F3:F4"/>
    <mergeCell ref="G3:G4"/>
    <mergeCell ref="G1:I1"/>
    <mergeCell ref="M3:M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:E65536">
      <formula1>CaseTypes</formula1>
    </dataValidation>
  </dataValidations>
  <hyperlinks>
    <hyperlink ref="J1:K1" location="Main!A1" display="BACK"/>
  </hyperlinks>
  <printOptions/>
  <pageMargins left="0.28" right="0.7" top="0.75" bottom="0.75" header="0.3" footer="0.3"/>
  <pageSetup fitToHeight="1" fitToWidth="1" horizontalDpi="600" verticalDpi="600" orientation="landscape" scale="63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4.28125" style="62" customWidth="1"/>
    <col min="2" max="2" width="14.28125" style="110" customWidth="1"/>
    <col min="3" max="3" width="13.7109375" style="35" customWidth="1"/>
    <col min="4" max="4" width="16.57421875" style="35" customWidth="1"/>
    <col min="5" max="5" width="16.8515625" style="35" customWidth="1"/>
    <col min="6" max="6" width="12.7109375" style="35" customWidth="1"/>
    <col min="7" max="7" width="16.28125" style="35" customWidth="1"/>
    <col min="8" max="8" width="15.00390625" style="35" customWidth="1"/>
    <col min="9" max="9" width="14.7109375" style="35" customWidth="1"/>
    <col min="10" max="10" width="14.57421875" style="35" customWidth="1"/>
    <col min="11" max="11" width="13.57421875" style="35" customWidth="1"/>
    <col min="12" max="12" width="12.421875" style="35" customWidth="1"/>
    <col min="13" max="13" width="15.421875" style="35" customWidth="1"/>
    <col min="14" max="18" width="9.140625" style="35" customWidth="1"/>
    <col min="19" max="19" width="0.71875" style="35" customWidth="1"/>
    <col min="20" max="25" width="9.140625" style="35" customWidth="1"/>
    <col min="26" max="16384" width="9.140625" style="71" customWidth="1"/>
  </cols>
  <sheetData>
    <row r="1" spans="1:25" ht="54.75" customHeight="1">
      <c r="A1" s="122"/>
      <c r="B1" s="122"/>
      <c r="C1" s="194" t="s">
        <v>91</v>
      </c>
      <c r="D1" s="194"/>
      <c r="E1" s="194"/>
      <c r="F1" s="194"/>
      <c r="G1" s="194"/>
      <c r="H1" s="181" t="s">
        <v>53</v>
      </c>
      <c r="I1" s="194"/>
      <c r="J1" s="194"/>
      <c r="K1" s="194"/>
      <c r="L1" s="156" t="s">
        <v>46</v>
      </c>
      <c r="M1" s="156"/>
      <c r="N1" s="70"/>
      <c r="O1" s="70"/>
      <c r="P1" s="70"/>
      <c r="Q1" s="177"/>
      <c r="R1" s="177"/>
      <c r="S1" s="71"/>
      <c r="T1" s="71"/>
      <c r="U1" s="71"/>
      <c r="V1" s="71"/>
      <c r="W1" s="71"/>
      <c r="X1" s="71"/>
      <c r="Y1" s="71"/>
    </row>
    <row r="2" spans="1:25" ht="30" customHeight="1">
      <c r="A2" s="68"/>
      <c r="B2" s="72"/>
      <c r="C2" s="195"/>
      <c r="D2" s="195"/>
      <c r="E2" s="195"/>
      <c r="F2" s="195"/>
      <c r="G2" s="195"/>
      <c r="H2" s="195"/>
      <c r="I2" s="195"/>
      <c r="J2" s="195"/>
      <c r="K2" s="195"/>
      <c r="L2" s="157"/>
      <c r="M2" s="158"/>
      <c r="N2" s="71"/>
      <c r="O2" s="71"/>
      <c r="P2" s="71"/>
      <c r="Q2" s="177"/>
      <c r="R2" s="177"/>
      <c r="S2" s="71"/>
      <c r="T2" s="71"/>
      <c r="U2" s="71"/>
      <c r="V2" s="71"/>
      <c r="W2" s="71"/>
      <c r="X2" s="71"/>
      <c r="Y2" s="71"/>
    </row>
    <row r="3" spans="1:25" ht="17.25" customHeight="1">
      <c r="A3" s="191" t="s">
        <v>54</v>
      </c>
      <c r="B3" s="193"/>
      <c r="C3" s="193"/>
      <c r="D3" s="193"/>
      <c r="E3" s="193"/>
      <c r="F3" s="193"/>
      <c r="G3" s="193"/>
      <c r="H3" s="193"/>
      <c r="I3" s="193"/>
      <c r="J3" s="193"/>
      <c r="K3" s="192"/>
      <c r="L3" s="71"/>
      <c r="M3" s="71"/>
      <c r="N3" s="71"/>
      <c r="O3" s="71"/>
      <c r="P3" s="71"/>
      <c r="Q3" s="71"/>
      <c r="R3" s="71"/>
      <c r="S3" s="71"/>
      <c r="T3" s="54"/>
      <c r="U3" s="71"/>
      <c r="V3" s="71"/>
      <c r="W3" s="71"/>
      <c r="X3" s="71"/>
      <c r="Y3" s="71"/>
    </row>
    <row r="4" spans="1:25" ht="48.75" customHeight="1">
      <c r="A4" s="191" t="s">
        <v>58</v>
      </c>
      <c r="B4" s="192"/>
      <c r="C4" s="69" t="s">
        <v>79</v>
      </c>
      <c r="D4" s="69" t="s">
        <v>80</v>
      </c>
      <c r="E4" s="69" t="s">
        <v>81</v>
      </c>
      <c r="F4" s="69" t="s">
        <v>82</v>
      </c>
      <c r="G4" s="69" t="s">
        <v>83</v>
      </c>
      <c r="H4" s="76" t="s">
        <v>84</v>
      </c>
      <c r="I4" s="69" t="s">
        <v>85</v>
      </c>
      <c r="J4" s="69" t="s">
        <v>86</v>
      </c>
      <c r="K4" s="69" t="s">
        <v>87</v>
      </c>
      <c r="L4" s="109" t="s">
        <v>88</v>
      </c>
      <c r="M4" s="73" t="s">
        <v>89</v>
      </c>
      <c r="N4" s="71"/>
      <c r="O4" s="71"/>
      <c r="P4" s="71"/>
      <c r="Q4" s="71"/>
      <c r="R4" s="71"/>
      <c r="S4" s="71"/>
      <c r="T4" s="54"/>
      <c r="U4" s="56"/>
      <c r="V4" s="56"/>
      <c r="W4" s="56"/>
      <c r="X4" s="56"/>
      <c r="Y4" s="56"/>
    </row>
    <row r="5" spans="1:25" ht="15" customHeight="1">
      <c r="A5" s="80">
        <v>1</v>
      </c>
      <c r="B5" s="111"/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71"/>
      <c r="O5" s="163" t="s">
        <v>115</v>
      </c>
      <c r="P5" s="164"/>
      <c r="Q5" s="164"/>
      <c r="R5" s="164"/>
      <c r="S5" s="165"/>
      <c r="T5" s="71"/>
      <c r="U5" s="71"/>
      <c r="V5" s="71"/>
      <c r="W5" s="71"/>
      <c r="X5" s="71"/>
      <c r="Y5" s="71"/>
    </row>
    <row r="6" spans="1:25" ht="15">
      <c r="A6" s="81">
        <v>2</v>
      </c>
      <c r="B6" s="111"/>
      <c r="C6" s="92"/>
      <c r="D6" s="92"/>
      <c r="E6" s="92"/>
      <c r="F6" s="92"/>
      <c r="G6" s="92"/>
      <c r="H6" s="92"/>
      <c r="I6" s="92"/>
      <c r="J6" s="92"/>
      <c r="K6" s="92"/>
      <c r="L6" s="93"/>
      <c r="M6" s="93"/>
      <c r="N6" s="71"/>
      <c r="O6" s="166"/>
      <c r="P6" s="167"/>
      <c r="Q6" s="167"/>
      <c r="R6" s="167"/>
      <c r="S6" s="168"/>
      <c r="T6" s="71"/>
      <c r="U6" s="71"/>
      <c r="V6" s="71"/>
      <c r="W6" s="71"/>
      <c r="X6" s="71"/>
      <c r="Y6" s="71"/>
    </row>
    <row r="7" spans="1:25" ht="15">
      <c r="A7" s="80">
        <v>3</v>
      </c>
      <c r="B7" s="111"/>
      <c r="C7" s="92"/>
      <c r="D7" s="92"/>
      <c r="E7" s="92"/>
      <c r="F7" s="92"/>
      <c r="G7" s="92"/>
      <c r="H7" s="92"/>
      <c r="I7" s="92"/>
      <c r="J7" s="92"/>
      <c r="K7" s="92"/>
      <c r="L7" s="93"/>
      <c r="M7" s="93"/>
      <c r="N7" s="71"/>
      <c r="O7" s="166"/>
      <c r="P7" s="167"/>
      <c r="Q7" s="167"/>
      <c r="R7" s="167"/>
      <c r="S7" s="168"/>
      <c r="T7" s="71"/>
      <c r="U7" s="71"/>
      <c r="V7" s="71"/>
      <c r="W7" s="71"/>
      <c r="X7" s="71"/>
      <c r="Y7" s="71"/>
    </row>
    <row r="8" spans="1:25" ht="15">
      <c r="A8" s="80">
        <v>4</v>
      </c>
      <c r="B8" s="111"/>
      <c r="C8" s="92"/>
      <c r="D8" s="92"/>
      <c r="E8" s="92"/>
      <c r="F8" s="92"/>
      <c r="G8" s="92"/>
      <c r="H8" s="92"/>
      <c r="I8" s="92"/>
      <c r="J8" s="92"/>
      <c r="K8" s="92"/>
      <c r="L8" s="93"/>
      <c r="M8" s="93"/>
      <c r="N8" s="71"/>
      <c r="O8" s="166"/>
      <c r="P8" s="167"/>
      <c r="Q8" s="167"/>
      <c r="R8" s="167"/>
      <c r="S8" s="168"/>
      <c r="T8" s="71"/>
      <c r="U8" s="71"/>
      <c r="V8" s="71"/>
      <c r="W8" s="71"/>
      <c r="X8" s="71"/>
      <c r="Y8" s="71"/>
    </row>
    <row r="9" spans="1:25" ht="15">
      <c r="A9" s="80">
        <v>5</v>
      </c>
      <c r="B9" s="111"/>
      <c r="C9" s="92"/>
      <c r="D9" s="92"/>
      <c r="E9" s="92"/>
      <c r="F9" s="92"/>
      <c r="G9" s="92"/>
      <c r="H9" s="92"/>
      <c r="I9" s="92"/>
      <c r="J9" s="92"/>
      <c r="K9" s="92"/>
      <c r="L9" s="93"/>
      <c r="M9" s="93"/>
      <c r="N9" s="71"/>
      <c r="O9" s="166"/>
      <c r="P9" s="167"/>
      <c r="Q9" s="167"/>
      <c r="R9" s="167"/>
      <c r="S9" s="168"/>
      <c r="T9" s="71"/>
      <c r="U9" s="71"/>
      <c r="V9" s="71"/>
      <c r="W9" s="71"/>
      <c r="X9" s="71"/>
      <c r="Y9" s="71"/>
    </row>
    <row r="10" spans="1:25" ht="15">
      <c r="A10" s="80">
        <v>6</v>
      </c>
      <c r="B10" s="111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93"/>
      <c r="N10" s="71"/>
      <c r="O10" s="169"/>
      <c r="P10" s="170"/>
      <c r="Q10" s="170"/>
      <c r="R10" s="170"/>
      <c r="S10" s="171"/>
      <c r="T10" s="71"/>
      <c r="U10" s="71"/>
      <c r="V10" s="71"/>
      <c r="W10" s="71"/>
      <c r="X10" s="71"/>
      <c r="Y10" s="71"/>
    </row>
    <row r="11" spans="1:25" ht="15">
      <c r="A11" s="79">
        <v>7</v>
      </c>
      <c r="B11" s="111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93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9">
        <v>8</v>
      </c>
      <c r="B12" s="111"/>
      <c r="C12" s="92"/>
      <c r="D12" s="92"/>
      <c r="E12" s="92"/>
      <c r="F12" s="92"/>
      <c r="G12" s="92"/>
      <c r="H12" s="92"/>
      <c r="I12" s="92"/>
      <c r="J12" s="92"/>
      <c r="K12" s="92"/>
      <c r="L12" s="93"/>
      <c r="M12" s="93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">
      <c r="A13" s="79">
        <v>9</v>
      </c>
      <c r="B13" s="111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93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">
      <c r="A14" s="79">
        <v>10</v>
      </c>
      <c r="B14" s="111"/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93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">
      <c r="A15" s="79">
        <v>11</v>
      </c>
      <c r="B15" s="111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93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">
      <c r="A16" s="79">
        <v>12</v>
      </c>
      <c r="B16" s="111"/>
      <c r="C16" s="92"/>
      <c r="D16" s="92"/>
      <c r="E16" s="92"/>
      <c r="F16" s="92"/>
      <c r="G16" s="92"/>
      <c r="H16" s="92"/>
      <c r="I16" s="92"/>
      <c r="J16" s="92"/>
      <c r="K16" s="92"/>
      <c r="L16" s="93"/>
      <c r="M16" s="93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">
      <c r="A17" s="79">
        <v>13</v>
      </c>
      <c r="B17" s="111"/>
      <c r="C17" s="92"/>
      <c r="D17" s="92"/>
      <c r="E17" s="92"/>
      <c r="F17" s="92"/>
      <c r="G17" s="92"/>
      <c r="H17" s="92"/>
      <c r="I17" s="92"/>
      <c r="J17" s="92"/>
      <c r="K17" s="92"/>
      <c r="L17" s="93"/>
      <c r="M17" s="93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">
      <c r="A18" s="79">
        <v>14</v>
      </c>
      <c r="B18" s="111"/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">
      <c r="A19" s="79">
        <v>15</v>
      </c>
      <c r="B19" s="111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93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">
      <c r="A20" s="79">
        <v>16</v>
      </c>
      <c r="B20" s="111"/>
      <c r="C20" s="92"/>
      <c r="D20" s="92"/>
      <c r="E20" s="92"/>
      <c r="F20" s="92"/>
      <c r="G20" s="92"/>
      <c r="H20" s="92"/>
      <c r="I20" s="92"/>
      <c r="J20" s="92"/>
      <c r="K20" s="92"/>
      <c r="L20" s="93"/>
      <c r="M20" s="93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">
      <c r="A21" s="79">
        <v>17</v>
      </c>
      <c r="B21" s="111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93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">
      <c r="A22" s="79">
        <v>18</v>
      </c>
      <c r="B22" s="111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93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">
      <c r="A23" s="79">
        <v>19</v>
      </c>
      <c r="B23" s="111"/>
      <c r="C23" s="92"/>
      <c r="D23" s="92"/>
      <c r="E23" s="92"/>
      <c r="F23" s="92"/>
      <c r="G23" s="92"/>
      <c r="H23" s="92"/>
      <c r="I23" s="92"/>
      <c r="J23" s="92"/>
      <c r="K23" s="92"/>
      <c r="L23" s="93"/>
      <c r="M23" s="93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">
      <c r="A24" s="79">
        <v>20</v>
      </c>
      <c r="B24" s="111"/>
      <c r="C24" s="92"/>
      <c r="D24" s="92"/>
      <c r="E24" s="92"/>
      <c r="F24" s="92"/>
      <c r="G24" s="92"/>
      <c r="H24" s="92"/>
      <c r="I24" s="92"/>
      <c r="J24" s="92"/>
      <c r="K24" s="92"/>
      <c r="L24" s="93"/>
      <c r="M24" s="93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4.25" customHeight="1">
      <c r="A25" s="79">
        <v>21</v>
      </c>
      <c r="B25" s="111"/>
      <c r="C25" s="92"/>
      <c r="D25" s="92"/>
      <c r="E25" s="92"/>
      <c r="F25" s="92"/>
      <c r="G25" s="92"/>
      <c r="H25" s="92"/>
      <c r="I25" s="92"/>
      <c r="J25" s="92"/>
      <c r="K25" s="92"/>
      <c r="L25" s="94"/>
      <c r="M25" s="93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">
      <c r="A26" s="79">
        <v>22</v>
      </c>
      <c r="B26" s="111"/>
      <c r="C26" s="92"/>
      <c r="D26" s="92"/>
      <c r="E26" s="92"/>
      <c r="F26" s="92"/>
      <c r="G26" s="92"/>
      <c r="H26" s="92"/>
      <c r="I26" s="92"/>
      <c r="J26" s="92"/>
      <c r="K26" s="92"/>
      <c r="L26" s="94"/>
      <c r="M26" s="93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">
      <c r="A27" s="71"/>
      <c r="B27" s="8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">
      <c r="A28" s="71"/>
      <c r="B28" s="8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">
      <c r="A29" s="71"/>
      <c r="B29" s="8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0" ht="15">
      <c r="A30" s="4"/>
      <c r="B30" s="80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55"/>
      <c r="O30" s="55"/>
      <c r="P30" s="55"/>
      <c r="Q30" s="55"/>
      <c r="R30" s="55"/>
      <c r="S30" s="55"/>
      <c r="T30" s="55"/>
    </row>
    <row r="31" spans="1:20" ht="15">
      <c r="A31" s="4"/>
      <c r="B31" s="80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55"/>
      <c r="O31" s="55"/>
      <c r="P31" s="55"/>
      <c r="Q31" s="55"/>
      <c r="R31" s="55"/>
      <c r="S31" s="55"/>
      <c r="T31" s="55"/>
    </row>
    <row r="32" spans="1:20" ht="15">
      <c r="A32" s="4"/>
      <c r="B32" s="8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55"/>
      <c r="O32" s="55"/>
      <c r="P32" s="55"/>
      <c r="Q32" s="55"/>
      <c r="R32" s="55"/>
      <c r="S32" s="55"/>
      <c r="T32" s="55"/>
    </row>
    <row r="33" spans="1:20" ht="15">
      <c r="A33" s="4"/>
      <c r="B33" s="80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55"/>
      <c r="O33" s="55"/>
      <c r="P33" s="55"/>
      <c r="Q33" s="55"/>
      <c r="R33" s="55"/>
      <c r="S33" s="55"/>
      <c r="T33" s="55"/>
    </row>
    <row r="34" spans="1:20" ht="15">
      <c r="A34" s="4"/>
      <c r="B34" s="80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55"/>
      <c r="O34" s="55"/>
      <c r="P34" s="55"/>
      <c r="Q34" s="55"/>
      <c r="R34" s="55"/>
      <c r="S34" s="55"/>
      <c r="T34" s="55"/>
    </row>
    <row r="35" spans="1:20" ht="15">
      <c r="A35" s="4"/>
      <c r="B35" s="80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55"/>
      <c r="O35" s="55"/>
      <c r="P35" s="55"/>
      <c r="Q35" s="55"/>
      <c r="R35" s="55"/>
      <c r="S35" s="55"/>
      <c r="T35" s="55"/>
    </row>
    <row r="36" spans="1:20" ht="15">
      <c r="A36" s="4"/>
      <c r="B36" s="80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5"/>
      <c r="O36" s="55"/>
      <c r="P36" s="55"/>
      <c r="Q36" s="55"/>
      <c r="R36" s="55"/>
      <c r="S36" s="55"/>
      <c r="T36" s="55"/>
    </row>
    <row r="37" spans="1:20" ht="15">
      <c r="A37" s="4"/>
      <c r="B37" s="80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55"/>
      <c r="O37" s="55"/>
      <c r="P37" s="55"/>
      <c r="Q37" s="55"/>
      <c r="R37" s="55"/>
      <c r="S37" s="55"/>
      <c r="T37" s="55"/>
    </row>
    <row r="38" spans="1:20" ht="15">
      <c r="A38" s="4"/>
      <c r="B38" s="80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55"/>
      <c r="O38" s="55"/>
      <c r="P38" s="55"/>
      <c r="Q38" s="55"/>
      <c r="R38" s="55"/>
      <c r="S38" s="55"/>
      <c r="T38" s="55"/>
    </row>
    <row r="39" spans="1:20" ht="15">
      <c r="A39" s="4"/>
      <c r="B39" s="80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55"/>
      <c r="O39" s="55"/>
      <c r="P39" s="55"/>
      <c r="Q39" s="55"/>
      <c r="R39" s="55"/>
      <c r="S39" s="55"/>
      <c r="T39" s="55"/>
    </row>
    <row r="40" spans="1:20" ht="15">
      <c r="A40" s="4"/>
      <c r="B40" s="80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55"/>
      <c r="O40" s="55"/>
      <c r="P40" s="55"/>
      <c r="Q40" s="55"/>
      <c r="R40" s="55"/>
      <c r="S40" s="55"/>
      <c r="T40" s="55"/>
    </row>
    <row r="41" spans="1:20" ht="15">
      <c r="A41" s="4"/>
      <c r="B41" s="8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55"/>
      <c r="O41" s="55"/>
      <c r="P41" s="55"/>
      <c r="Q41" s="55"/>
      <c r="R41" s="55"/>
      <c r="S41" s="55"/>
      <c r="T41" s="55"/>
    </row>
    <row r="42" spans="1:20" ht="15">
      <c r="A42" s="4"/>
      <c r="B42" s="80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55"/>
      <c r="O42" s="55"/>
      <c r="P42" s="55"/>
      <c r="Q42" s="55"/>
      <c r="R42" s="55"/>
      <c r="S42" s="55"/>
      <c r="T42" s="55"/>
    </row>
    <row r="43" spans="1:20" ht="15">
      <c r="A43" s="4"/>
      <c r="B43" s="8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55"/>
      <c r="O43" s="55"/>
      <c r="P43" s="55"/>
      <c r="Q43" s="55"/>
      <c r="R43" s="55"/>
      <c r="S43" s="55"/>
      <c r="T43" s="55"/>
    </row>
    <row r="44" spans="1:20" ht="15">
      <c r="A44" s="4"/>
      <c r="B44" s="8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55"/>
      <c r="O44" s="55"/>
      <c r="P44" s="55"/>
      <c r="Q44" s="55"/>
      <c r="R44" s="55"/>
      <c r="S44" s="55"/>
      <c r="T44" s="55"/>
    </row>
    <row r="45" spans="1:20" ht="15">
      <c r="A45" s="4"/>
      <c r="B45" s="80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55"/>
      <c r="O45" s="55"/>
      <c r="P45" s="55"/>
      <c r="Q45" s="55"/>
      <c r="R45" s="55"/>
      <c r="S45" s="55"/>
      <c r="T45" s="55"/>
    </row>
    <row r="46" spans="1:20" ht="15">
      <c r="A46" s="4"/>
      <c r="B46" s="80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55"/>
      <c r="O46" s="55"/>
      <c r="P46" s="55"/>
      <c r="Q46" s="55"/>
      <c r="R46" s="55"/>
      <c r="S46" s="55"/>
      <c r="T46" s="55"/>
    </row>
    <row r="47" spans="1:20" ht="15">
      <c r="A47" s="4"/>
      <c r="B47" s="80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55"/>
      <c r="O47" s="55"/>
      <c r="P47" s="55"/>
      <c r="Q47" s="55"/>
      <c r="R47" s="55"/>
      <c r="S47" s="55"/>
      <c r="T47" s="55"/>
    </row>
    <row r="48" spans="1:20" ht="15">
      <c r="A48" s="4"/>
      <c r="B48" s="80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55"/>
      <c r="O48" s="55"/>
      <c r="P48" s="55"/>
      <c r="Q48" s="55"/>
      <c r="R48" s="55"/>
      <c r="S48" s="55"/>
      <c r="T48" s="55"/>
    </row>
    <row r="49" spans="1:20" ht="15">
      <c r="A49" s="4"/>
      <c r="B49" s="80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55"/>
      <c r="O49" s="55"/>
      <c r="P49" s="55"/>
      <c r="Q49" s="55"/>
      <c r="R49" s="55"/>
      <c r="S49" s="55"/>
      <c r="T49" s="55"/>
    </row>
    <row r="50" spans="1:20" ht="15">
      <c r="A50" s="4"/>
      <c r="B50" s="8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55"/>
      <c r="O50" s="55"/>
      <c r="P50" s="55"/>
      <c r="Q50" s="55"/>
      <c r="R50" s="55"/>
      <c r="S50" s="55"/>
      <c r="T50" s="55"/>
    </row>
    <row r="51" spans="1:20" ht="15">
      <c r="A51" s="4"/>
      <c r="B51" s="80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55"/>
      <c r="O51" s="55"/>
      <c r="P51" s="55"/>
      <c r="Q51" s="55"/>
      <c r="R51" s="55"/>
      <c r="S51" s="55"/>
      <c r="T51" s="55"/>
    </row>
    <row r="52" spans="1:20" ht="15">
      <c r="A52" s="4"/>
      <c r="B52" s="80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55"/>
      <c r="O52" s="55"/>
      <c r="P52" s="55"/>
      <c r="Q52" s="55"/>
      <c r="R52" s="55"/>
      <c r="S52" s="55"/>
      <c r="T52" s="55"/>
    </row>
    <row r="53" spans="1:20" ht="15">
      <c r="A53" s="4"/>
      <c r="B53" s="80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55"/>
      <c r="O53" s="55"/>
      <c r="P53" s="55"/>
      <c r="Q53" s="55"/>
      <c r="R53" s="55"/>
      <c r="S53" s="55"/>
      <c r="T53" s="55"/>
    </row>
    <row r="54" spans="1:20" ht="15">
      <c r="A54" s="4"/>
      <c r="B54" s="80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55"/>
      <c r="O54" s="55"/>
      <c r="P54" s="55"/>
      <c r="Q54" s="55"/>
      <c r="R54" s="55"/>
      <c r="S54" s="55"/>
      <c r="T54" s="55"/>
    </row>
  </sheetData>
  <sheetProtection formatCells="0" selectLockedCells="1"/>
  <mergeCells count="10">
    <mergeCell ref="O5:S10"/>
    <mergeCell ref="Q1:R1"/>
    <mergeCell ref="L2:M2"/>
    <mergeCell ref="Q2:R2"/>
    <mergeCell ref="A1:B1"/>
    <mergeCell ref="A4:B4"/>
    <mergeCell ref="A3:K3"/>
    <mergeCell ref="C1:G2"/>
    <mergeCell ref="H1:K2"/>
    <mergeCell ref="L1:M1"/>
  </mergeCells>
  <dataValidations count="1">
    <dataValidation type="list" allowBlank="1" showInputMessage="1" showErrorMessage="1" sqref="B5:B65536">
      <formula1>CaseTypes</formula1>
    </dataValidation>
  </dataValidations>
  <hyperlinks>
    <hyperlink ref="L1:M1" location="Main!A1" display="BACK"/>
  </hyperlinks>
  <printOptions/>
  <pageMargins left="0.28" right="0.7" top="0.75" bottom="0.75" header="0.3" footer="0.3"/>
  <pageSetup fitToHeight="1" fitToWidth="1" horizontalDpi="600" verticalDpi="600" orientation="landscape" scale="67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1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8515625" style="95" customWidth="1"/>
    <col min="2" max="2" width="11.421875" style="0" customWidth="1"/>
    <col min="3" max="3" width="11.421875" style="0" bestFit="1" customWidth="1"/>
  </cols>
  <sheetData>
    <row r="1" spans="1:2" ht="15">
      <c r="A1" s="101" t="s">
        <v>65</v>
      </c>
      <c r="B1" s="96" t="s">
        <v>66</v>
      </c>
    </row>
    <row r="2" spans="1:2" ht="15">
      <c r="A2" s="101" t="s">
        <v>92</v>
      </c>
      <c r="B2" s="96" t="s">
        <v>93</v>
      </c>
    </row>
    <row r="3" spans="1:2" ht="15">
      <c r="A3" s="101" t="s">
        <v>94</v>
      </c>
      <c r="B3" s="96" t="s">
        <v>95</v>
      </c>
    </row>
    <row r="4" spans="1:2" ht="15">
      <c r="A4" s="101" t="s">
        <v>96</v>
      </c>
      <c r="B4" s="96" t="s">
        <v>97</v>
      </c>
    </row>
    <row r="5" spans="1:2" ht="15">
      <c r="A5" s="101" t="s">
        <v>98</v>
      </c>
      <c r="B5" s="96" t="s">
        <v>99</v>
      </c>
    </row>
    <row r="6" spans="1:2" ht="15">
      <c r="A6" s="101" t="s">
        <v>100</v>
      </c>
      <c r="B6" s="96" t="s">
        <v>101</v>
      </c>
    </row>
    <row r="7" spans="1:2" ht="15">
      <c r="A7" s="101" t="s">
        <v>102</v>
      </c>
      <c r="B7" s="96" t="s">
        <v>103</v>
      </c>
    </row>
    <row r="8" spans="1:2" ht="15">
      <c r="A8" s="101" t="s">
        <v>104</v>
      </c>
      <c r="B8" s="96" t="s">
        <v>105</v>
      </c>
    </row>
    <row r="9" spans="1:2" ht="15">
      <c r="A9" s="101" t="s">
        <v>106</v>
      </c>
      <c r="B9" s="96" t="s">
        <v>107</v>
      </c>
    </row>
    <row r="10" spans="1:2" ht="15">
      <c r="A10" s="101" t="s">
        <v>108</v>
      </c>
      <c r="B10" s="96" t="s">
        <v>109</v>
      </c>
    </row>
    <row r="11" spans="1:2" ht="15">
      <c r="A11" s="101" t="s">
        <v>110</v>
      </c>
      <c r="B11" s="96" t="s">
        <v>111</v>
      </c>
    </row>
    <row r="12" spans="1:2" ht="15">
      <c r="A12" s="101" t="s">
        <v>112</v>
      </c>
      <c r="B12" s="96" t="s">
        <v>113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Davidson, Jacob</cp:lastModifiedBy>
  <cp:lastPrinted>2012-03-14T15:24:00Z</cp:lastPrinted>
  <dcterms:created xsi:type="dcterms:W3CDTF">2012-02-10T16:08:40Z</dcterms:created>
  <dcterms:modified xsi:type="dcterms:W3CDTF">2018-09-07T19:37:38Z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